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0.VLU\VLU\CV CHUNG\0. DAO TAO\231\"/>
    </mc:Choice>
  </mc:AlternateContent>
  <xr:revisionPtr revIDLastSave="0" documentId="13_ncr:1_{CA682CC8-0940-4167-B137-9A4E2B70FD95}" xr6:coauthVersionLast="47" xr6:coauthVersionMax="47" xr10:uidLastSave="{00000000-0000-0000-0000-000000000000}"/>
  <bookViews>
    <workbookView xWindow="-108" yWindow="-108" windowWidth="23256" windowHeight="12456" activeTab="1" xr2:uid="{BEFB3CB7-EE34-4620-8ACB-5E4EC4A6F47D}"/>
  </bookViews>
  <sheets>
    <sheet name="câu 1 va 2" sheetId="1" r:id="rId1"/>
    <sheet name="cau 3" sheetId="4" r:id="rId2"/>
    <sheet name="cau 4"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5" l="1"/>
  <c r="A1" i="5"/>
  <c r="A29" i="1"/>
  <c r="A1" i="4"/>
  <c r="D48" i="4"/>
  <c r="E44" i="4"/>
  <c r="E48" i="4" s="1"/>
  <c r="D44" i="4"/>
  <c r="C44" i="4"/>
  <c r="C48" i="4" s="1"/>
  <c r="E35" i="4"/>
  <c r="D35" i="4"/>
  <c r="C35" i="4"/>
  <c r="E29" i="4"/>
  <c r="D29" i="4"/>
  <c r="C29" i="4"/>
  <c r="C42" i="4" l="1"/>
  <c r="E42" i="4"/>
  <c r="D42" i="4"/>
  <c r="A15" i="1" l="1"/>
  <c r="A10" i="1" s="1"/>
</calcChain>
</file>

<file path=xl/sharedStrings.xml><?xml version="1.0" encoding="utf-8"?>
<sst xmlns="http://schemas.openxmlformats.org/spreadsheetml/2006/main" count="212" uniqueCount="185">
  <si>
    <t>Bạn An có đam mê kinh doanh và khởi nghiệp khi còn đang là sinh viên Đại học Văn Lang. Bạn muốn mở một cửa hàng quần áo thời trang cho các bạn trẻ độ tuổi từ 16-25 với số tiền đầu tư như sau:</t>
  </si>
  <si>
    <t>Năm</t>
  </si>
  <si>
    <t>Câu 1 (1,5 điểm)</t>
  </si>
  <si>
    <t>TRƯỜNG ĐẠI HỌC VĂN LANG</t>
  </si>
  <si>
    <t>ĐỀ THI KẾT THÚC HỌC PHẦN</t>
  </si>
  <si>
    <t>Tên học phần: MS Excel ứng dụng trong Tài chính</t>
  </si>
  <si>
    <t xml:space="preserve">Lớp: </t>
  </si>
  <si>
    <t>Hình thức thi: Thực hành trên máy tính - được tham khảo tất cả tài liệu</t>
  </si>
  <si>
    <t>Ngày duyệt đề: 30/08/2021</t>
  </si>
  <si>
    <t>Người duyệt đề: ThS. Lê Thị Phương Loan</t>
  </si>
  <si>
    <t>Điểm</t>
  </si>
  <si>
    <t>Họ và tên sinh viên</t>
  </si>
  <si>
    <t>MSSV</t>
  </si>
  <si>
    <t>Lớp</t>
  </si>
  <si>
    <t>Mã đề thi</t>
  </si>
  <si>
    <t>BÀI BỊ PHÁT HIỆN GIỐNG  NHAU MẶC ĐỊNH 0 ĐIỂM, KHÔNG PHÂN BIỆT GIỐNG ÍT HAY NHIỀU</t>
  </si>
  <si>
    <t>Nộp bài trên trang THI của phòng thi theo quy định từ Trung tâm khảo thí</t>
  </si>
  <si>
    <t>KHOA TÀI CHÍNH - NGÂN HÀNG</t>
  </si>
  <si>
    <t>HK 231, NĂM HỌC 2023 -2024</t>
  </si>
  <si>
    <t>Tín chỉ: 03</t>
  </si>
  <si>
    <t>Mã HP: 71FINC20053</t>
  </si>
  <si>
    <t>71FINC20053_01</t>
  </si>
  <si>
    <t>Thời gian làm bài 75 phút (không bao gồm: 5 phút mở đề 5 phút nộp bài)</t>
  </si>
  <si>
    <t>c.    Số năm An vay tại ngân hàng Z.</t>
  </si>
  <si>
    <t>Doanh thu</t>
  </si>
  <si>
    <t>TÀI SẢN</t>
  </si>
  <si>
    <t>NGUỒN VỐN</t>
  </si>
  <si>
    <t>Bảng cân đối kế toán công ty X</t>
  </si>
  <si>
    <t>Yêu cầu</t>
  </si>
  <si>
    <t>3.1 Tính các chỉ số sau (1 điểm)</t>
  </si>
  <si>
    <t>Hệ số thanh toán tổng quát = Tổng Tài sản/Tổng nợ</t>
  </si>
  <si>
    <t>Hệ số khả năng thanh toán nhanh = (Tài sản lưu động - tồn kho)/nợ ngắn hạn</t>
  </si>
  <si>
    <t>Hệ số khả năng thanh toán nợ dài hạn = TS DH/Tổng Nợ DH</t>
  </si>
  <si>
    <t>ROE = LN sau thuế/Vốn chủ sở hữu</t>
  </si>
  <si>
    <t>ROS = LN sau thuế/Doanh thu thuần</t>
  </si>
  <si>
    <t>3.2 Tính tốc độ tăng trưởng doanh thu và vẽ đồ thị line thể hiện (0,5 điểm)</t>
  </si>
  <si>
    <t>3.3 Tính tỷ trọng và vẽ biểu đồ hình bánh thể hiện cấu trúc vốn của Công ty X năm 2022 (0,5 điểm)</t>
  </si>
  <si>
    <t>Tốc độ tăng trưởng doanh thu</t>
  </si>
  <si>
    <t>CHỈ TIÊU</t>
  </si>
  <si>
    <t>1. Doanh thu bán hàng và cung cấp dịch vụ</t>
  </si>
  <si>
    <t>2. Các khoản giảm trừ doanh thu</t>
  </si>
  <si>
    <t>3. Doanh thu thuần về bán hàng và cung cấp dịch vụ</t>
  </si>
  <si>
    <t>4. Giá vốn hàng bán và dịch vụ cung cấp</t>
  </si>
  <si>
    <t>5. Lợi nhuận gộp về bán hàng và cung cấp dịch vụ</t>
  </si>
  <si>
    <t>6. Doanh thu hoạt động tài chính</t>
  </si>
  <si>
    <t>7. Chi phí tài chính</t>
  </si>
  <si>
    <t>8.Phần lãi trong công ty liên doanh, liên kết</t>
  </si>
  <si>
    <t>9. Chi phí bán hàng</t>
  </si>
  <si>
    <t>10. Chi phí quản lý doanh nghiệp</t>
  </si>
  <si>
    <t xml:space="preserve">11 Lợi nhuận thuần từ hoạt động kinh doanh </t>
  </si>
  <si>
    <t>12. Thu nhập khác</t>
  </si>
  <si>
    <t>13. Chi phí khác</t>
  </si>
  <si>
    <t>14. Kết quả từ hoạt động khác</t>
  </si>
  <si>
    <t>15. Tổng lợi nhuận kế toán trước thuế</t>
  </si>
  <si>
    <t>16. Chi phí thuế TNDN hiện hành</t>
  </si>
  <si>
    <t>17. Chi phí thuế TNDN hoãn lại</t>
  </si>
  <si>
    <t xml:space="preserve">18. Lợi nhuận sau thuế thu nhập doanh nghiệp 
</t>
  </si>
  <si>
    <t>19. Lợi nhuận thuần sau thuế của cổ đông công ty mẹ</t>
  </si>
  <si>
    <t>20. Lợi nhuận thuần sau thuế của cổ đông không kiểm soát</t>
  </si>
  <si>
    <t>A. Tài sản lưu động và đầu tư ngắn hạn</t>
  </si>
  <si>
    <t>I.Tiền và các khoản tương đương tiền</t>
  </si>
  <si>
    <t>II.Các khoản đầu tư tài chính ngắn hạn</t>
  </si>
  <si>
    <t>III.Các khoản phải thu ngắn hạn</t>
  </si>
  <si>
    <t>IV.Tổng hàng tồn kho</t>
  </si>
  <si>
    <t>V.Tài sản ngắn hạn khác</t>
  </si>
  <si>
    <t>B.Tài sản cố định và đầu tư dài hạn</t>
  </si>
  <si>
    <t>I.Các khoản phải thu dài hạn</t>
  </si>
  <si>
    <t>II.Tài sản cố định</t>
  </si>
  <si>
    <t>III.Tài sản dở dang dài hạn</t>
  </si>
  <si>
    <t>IV.Các khoản đầu tư tài chính dài hạn</t>
  </si>
  <si>
    <t>V.Tổng tài sản dài hạn khác</t>
  </si>
  <si>
    <t>VI.Bất động sản đầu tư</t>
  </si>
  <si>
    <t>TỔNG CỘNG TÀI SẢN</t>
  </si>
  <si>
    <t>A.Nợ phải trả</t>
  </si>
  <si>
    <t>I.Nợ ngắn hạn</t>
  </si>
  <si>
    <t>II.Nợ dài hạn</t>
  </si>
  <si>
    <t>B.Nguồn vốn chủ sở hữu</t>
  </si>
  <si>
    <t>TỔNG CỘNG NGUỒN VỐN</t>
  </si>
  <si>
    <t>Tỷ trọng</t>
  </si>
  <si>
    <t>Vốn chủ sở hữu</t>
  </si>
  <si>
    <t>Câu 3: (2 điểm)</t>
  </si>
  <si>
    <t>Trích báo cáo Kết quả kinh doanh giai đoạn 2020-2022 công ty X</t>
  </si>
  <si>
    <t>Câu 2 (2,5 điểm)</t>
  </si>
  <si>
    <t>-        Khoản tiền tích góp từ việc gửi ngân hàng X mỗi tháng 5 triệu đồng từ khi vào Đại học cách đây 3 năm với lãi suất 6%/năm.</t>
  </si>
  <si>
    <t>-        Ba mẹ cho 400 triệu, là số tiền tiết kiệm của ba mẹ tại ngân hàng Y từ 10 năm trước khi gửi 100 triệu.</t>
  </si>
  <si>
    <t>-        Vay ngân hàng Z một khoảng 150 triệu với lãi suất 7.5%/năm, biết rằng mỗi quý phải trả một khoản 11 triệu đồng.</t>
  </si>
  <si>
    <t>a.     Số tiền đầu tư mà An có được từ việc gửi ngân hàng X.</t>
  </si>
  <si>
    <t>b.    Lãi suất tiết kiệm tại ngân hàng Y.</t>
  </si>
  <si>
    <t>Câu 4: (4 điểm)</t>
  </si>
  <si>
    <t>Cho số liệu của 1 dự án có vòng đời 5 năm như sau:</t>
  </si>
  <si>
    <t>Công suất thiết kế</t>
  </si>
  <si>
    <t>sp/năm</t>
  </si>
  <si>
    <t>Vốn đầu tư</t>
  </si>
  <si>
    <t>Nhà xưởng</t>
  </si>
  <si>
    <t>triệu</t>
  </si>
  <si>
    <t>Thiết bị</t>
  </si>
  <si>
    <t>Vốn vay</t>
  </si>
  <si>
    <t>Thời hạn vay</t>
  </si>
  <si>
    <t>năm</t>
  </si>
  <si>
    <t>Lãi suất vay</t>
  </si>
  <si>
    <t>Chi phí biến đổi</t>
  </si>
  <si>
    <t xml:space="preserve">triệu/sp </t>
  </si>
  <si>
    <t>Chi phí cố định</t>
  </si>
  <si>
    <t>triệu/năm</t>
  </si>
  <si>
    <t>Giá bán</t>
  </si>
  <si>
    <t>Tốc độ tăng giá bán</t>
  </si>
  <si>
    <t>Thuế TNDN</t>
  </si>
  <si>
    <t>Khấu hao thiết bị</t>
  </si>
  <si>
    <t>Khấu hao nhà xưởng</t>
  </si>
  <si>
    <t>Doanh thu đạt</t>
  </si>
  <si>
    <t>Tỷ suất chiết khấu</t>
  </si>
  <si>
    <t>Giá trị khấu hao trong kỳ</t>
  </si>
  <si>
    <t>Khấu hao lũy kế</t>
  </si>
  <si>
    <t>Giá trị còn lại TS cuối kỳ</t>
  </si>
  <si>
    <t>Dư nợ đầu kỳ</t>
  </si>
  <si>
    <t>Giải ngân trong kỳ</t>
  </si>
  <si>
    <t>Tổng nợ phải trả</t>
  </si>
  <si>
    <t>Vốn gốc</t>
  </si>
  <si>
    <t>Tiền lãi</t>
  </si>
  <si>
    <t>Dư nợ cuối kỳ</t>
  </si>
  <si>
    <t>Sản lượng sx và tiêu thụ (sp)</t>
  </si>
  <si>
    <t>Giá bán (triệu đồng/sp)</t>
  </si>
  <si>
    <t>Doanh thu (triệu đồng)</t>
  </si>
  <si>
    <t>Chi phí biến đổi cho 1 sp</t>
  </si>
  <si>
    <t>Tổng chi phí</t>
  </si>
  <si>
    <t>Nội dung/năm</t>
  </si>
  <si>
    <t>Chi phí hoạt động không bao gồm khấu hao</t>
  </si>
  <si>
    <t>LN trước thuế, khấu hao, lãi vay (EBITDA)</t>
  </si>
  <si>
    <t>Khấu hao (DA)</t>
  </si>
  <si>
    <t>LN hoạt động (EBIT)</t>
  </si>
  <si>
    <t>Chi phí lãi vay</t>
  </si>
  <si>
    <t>LN trước thuế (EBT)</t>
  </si>
  <si>
    <t>Chi phí thuế TNDN (T)</t>
  </si>
  <si>
    <t>Lợi nhuận thuần (EAT)</t>
  </si>
  <si>
    <t>Lợi nhuận sau thuế - EAT (+)</t>
  </si>
  <si>
    <t>Khấu hao (+)</t>
  </si>
  <si>
    <t>Giá trị thanh lý/GTCL TSCĐ (+)</t>
  </si>
  <si>
    <t>Chi đầu tư (-)</t>
  </si>
  <si>
    <t>Vốn vay được giải ngân (+)</t>
  </si>
  <si>
    <t>Trả vốn gốc (-)</t>
  </si>
  <si>
    <t>Thay đổi VLĐ trong kỳ (+)</t>
  </si>
  <si>
    <t>Dòng tiền ròng (NCF = sum)</t>
  </si>
  <si>
    <t>NPV</t>
  </si>
  <si>
    <t>IRR</t>
  </si>
  <si>
    <t xml:space="preserve">Doanh nghiệp H đang dự kiến tung ra một sản phẩm mới. Số liệu cho thấy dự kiến sản phẩm mới được bán với giá 1,1 triệu đồng. Để sản xuất, cần đầu tư một thiết bị mới với giá 300 triệu đồng. Tổng định phí khác là 100 triệu đồng; chi phí biến đổi/sản phẩm là 0,5 triệu đồng. Bộ phận bán hàng dự kiến số lượng bán 1000 sản phẩm trong năm. </t>
  </si>
  <si>
    <t>2a. Tóm tắt thông tin</t>
  </si>
  <si>
    <t>Định phí</t>
  </si>
  <si>
    <t>Sản lượng</t>
  </si>
  <si>
    <t>2b. Lập báo cáo kết quả kinh doanh</t>
  </si>
  <si>
    <t>Chi phí biến đổi/sản phẩm</t>
  </si>
  <si>
    <t xml:space="preserve">Lợi nhuận </t>
  </si>
  <si>
    <t>2c. Tính sản lượng để doanh nghiệp hoà vốn</t>
  </si>
  <si>
    <t>2d. Nếu chi phí biến đổi từ 0,5 triệu đồng đến 1 triệu đồng (bước nhảy 100 ngàn đồng) thì lợi nhuận thay đổi như thế nào?</t>
  </si>
  <si>
    <t>2e. Xác định lợi nhuận kinh doanh trong các tình huống sau</t>
  </si>
  <si>
    <t>Tình huống tốt</t>
  </si>
  <si>
    <t>Trung bình</t>
  </si>
  <si>
    <t>Tình huống Xấu</t>
  </si>
  <si>
    <t>Đầu tư mới</t>
  </si>
  <si>
    <t>Biến phí</t>
  </si>
  <si>
    <t>Yêu cầu tính:</t>
  </si>
  <si>
    <t xml:space="preserve"> Tóm tắt thông số đầu vào </t>
  </si>
  <si>
    <t>4a. Bảng tính khấu hao nhà xưởng</t>
  </si>
  <si>
    <t>4b. Bảng tính khấu hao máy móc thiết bị</t>
  </si>
  <si>
    <t>4c. Lịch vay và trả nợ</t>
  </si>
  <si>
    <t>4d. Bảng tính doanh thu</t>
  </si>
  <si>
    <t>4e. Bảng tính chi phí</t>
  </si>
  <si>
    <t>4f. Kết quả hoạt động kinh doanh</t>
  </si>
  <si>
    <t>4g. Báo cáo lưu chuyển tiền tệ - phương pháp GIÁN tiếp - quan điểm chủ sở hữu (AEPV)</t>
  </si>
  <si>
    <r>
      <t xml:space="preserve">VD đặt tên file bài nộp: </t>
    </r>
    <r>
      <rPr>
        <b/>
        <sz val="12"/>
        <color theme="7" tint="-0.499984740745262"/>
        <rFont val="Times New Roman"/>
        <family val="1"/>
      </rPr>
      <t xml:space="preserve"> Nguyen Van A_MSSV</t>
    </r>
  </si>
  <si>
    <t>Yêu cầu lập các bảng tính sau</t>
  </si>
  <si>
    <t>Bảng 1: Lịch khấu hao tài sản cố định</t>
  </si>
  <si>
    <t>Bảng 2: Lịch lịch vay và trả nợ</t>
  </si>
  <si>
    <t xml:space="preserve">Bảng 3: Doanh thu </t>
  </si>
  <si>
    <t>Bảng 4: Chi phí hoạt động (không bao gồm khấu hao)</t>
  </si>
  <si>
    <t xml:space="preserve">Bảng 5: Báo cáo Kết quả kinh doanh </t>
  </si>
  <si>
    <t xml:space="preserve">Bảng 6: Báo cáo dòng tiền dự án theo quan điểm </t>
  </si>
  <si>
    <t>chủ sở hữu</t>
  </si>
  <si>
    <t>Tính NPV, IRR dự án</t>
  </si>
  <si>
    <t>PP gián tiếp</t>
  </si>
  <si>
    <t>Trả đều vốn và lãi</t>
  </si>
  <si>
    <t>PP khấu hao đều</t>
  </si>
  <si>
    <t>Nợ ngắn hạn/Tổng nguồn</t>
  </si>
  <si>
    <t>Nợ dài hạn/Tổng nguồn</t>
  </si>
  <si>
    <t>Vốn chủ sở hữu/Tổng nguồn</t>
  </si>
  <si>
    <r>
      <t>  - Trong đó:</t>
    </r>
    <r>
      <rPr>
        <sz val="12"/>
        <color rgb="FF000000"/>
        <rFont val="Times New Roman"/>
        <family val="1"/>
      </rPr>
      <t> Chi phí lãi vay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</si>
</sst>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1" formatCode="_(* #,##0_);_(* \(#,##0\);_(* &quot;-&quot;_);_(@_)"/>
    <numFmt numFmtId="43" formatCode="_(* #,##0.00_);_(* \(#,##0.00\);_(* &quot;-&quot;??_);_(@_)"/>
    <numFmt numFmtId="164" formatCode="_(* #,##0_);_(* \(#,##0\);_(* &quot;-&quot;??_);_(@_)"/>
    <numFmt numFmtId="165" formatCode="_-* #,##0.00\ _₫_-;\-* #,##0.00\ _₫_-;_-* &quot;-&quot;??\ _₫_-;_-@_-"/>
    <numFmt numFmtId="166" formatCode="0.0"/>
    <numFmt numFmtId="167" formatCode="_-* #,##0_-;\-* #,##0_-;_-* &quot;-&quot;??_-;_-@_-"/>
  </numFmts>
  <fonts count="27" x14ac:knownFonts="1">
    <font>
      <sz val="11"/>
      <color theme="1"/>
      <name val="Calibri"/>
      <family val="2"/>
      <scheme val="minor"/>
    </font>
    <font>
      <sz val="11"/>
      <color theme="1"/>
      <name val="Calibri"/>
      <family val="2"/>
      <scheme val="minor"/>
    </font>
    <font>
      <b/>
      <sz val="12"/>
      <name val="Times New Roman"/>
      <family val="1"/>
    </font>
    <font>
      <b/>
      <sz val="12"/>
      <color theme="1"/>
      <name val="Times New Roman"/>
      <family val="1"/>
    </font>
    <font>
      <sz val="12"/>
      <color theme="1"/>
      <name val="Times New Roman"/>
      <family val="1"/>
    </font>
    <font>
      <sz val="12"/>
      <name val="Times New Roman"/>
      <family val="1"/>
    </font>
    <font>
      <sz val="11"/>
      <name val="Times New Roman"/>
      <family val="1"/>
    </font>
    <font>
      <sz val="12"/>
      <color theme="1"/>
      <name val="Calibri"/>
      <family val="2"/>
      <scheme val="minor"/>
    </font>
    <font>
      <sz val="11"/>
      <color theme="1"/>
      <name val="Calibri"/>
      <family val="2"/>
      <charset val="163"/>
      <scheme val="minor"/>
    </font>
    <font>
      <sz val="10"/>
      <name val="Arial"/>
      <family val="2"/>
    </font>
    <font>
      <sz val="18"/>
      <name val="VNI-Times"/>
    </font>
    <font>
      <sz val="11"/>
      <color indexed="8"/>
      <name val="Calibri"/>
      <family val="2"/>
      <scheme val="minor"/>
    </font>
    <font>
      <b/>
      <sz val="12"/>
      <color rgb="FFFF0000"/>
      <name val="Times New Roman"/>
      <family val="1"/>
    </font>
    <font>
      <b/>
      <sz val="12"/>
      <color theme="0"/>
      <name val="Times New Roman"/>
      <family val="1"/>
    </font>
    <font>
      <sz val="12"/>
      <color theme="0"/>
      <name val="Times New Roman"/>
      <family val="1"/>
    </font>
    <font>
      <b/>
      <sz val="12"/>
      <color theme="9" tint="-0.249977111117893"/>
      <name val="Times New Roman"/>
      <family val="1"/>
    </font>
    <font>
      <b/>
      <i/>
      <sz val="12"/>
      <color rgb="FF00B050"/>
      <name val="Times New Roman"/>
      <family val="1"/>
    </font>
    <font>
      <b/>
      <sz val="12"/>
      <color theme="7" tint="-0.499984740745262"/>
      <name val="Times New Roman"/>
      <family val="1"/>
    </font>
    <font>
      <b/>
      <sz val="12"/>
      <color rgb="FF014377"/>
      <name val="Times New Roman"/>
      <family val="1"/>
    </font>
    <font>
      <b/>
      <sz val="11"/>
      <name val="Times New Roman"/>
      <family val="1"/>
    </font>
    <font>
      <i/>
      <sz val="12"/>
      <color theme="1"/>
      <name val="Times New Roman"/>
      <family val="1"/>
    </font>
    <font>
      <b/>
      <i/>
      <sz val="11"/>
      <name val="Times New Roman"/>
      <family val="1"/>
    </font>
    <font>
      <b/>
      <sz val="12"/>
      <color rgb="FF000000"/>
      <name val="Times New Roman"/>
      <family val="1"/>
    </font>
    <font>
      <b/>
      <sz val="12"/>
      <color indexed="8"/>
      <name val="Times New Roman"/>
      <family val="1"/>
    </font>
    <font>
      <sz val="12"/>
      <color rgb="FF000000"/>
      <name val="Times New Roman"/>
      <family val="1"/>
    </font>
    <font>
      <sz val="12"/>
      <color indexed="8"/>
      <name val="Times New Roman"/>
      <family val="1"/>
    </font>
    <font>
      <i/>
      <sz val="12"/>
      <color rgb="FF000000"/>
      <name val="Times New Roman"/>
      <family val="1"/>
    </font>
  </fonts>
  <fills count="12">
    <fill>
      <patternFill patternType="none"/>
    </fill>
    <fill>
      <patternFill patternType="gray125"/>
    </fill>
    <fill>
      <patternFill patternType="solid">
        <fgColor rgb="FFFFFF00"/>
        <bgColor indexed="64"/>
      </patternFill>
    </fill>
    <fill>
      <patternFill patternType="solid">
        <fgColor theme="7" tint="0.39994506668294322"/>
        <bgColor indexed="64"/>
      </patternFill>
    </fill>
    <fill>
      <patternFill patternType="solid">
        <fgColor theme="9"/>
        <bgColor indexed="64"/>
      </patternFill>
    </fill>
    <fill>
      <patternFill patternType="solid">
        <fgColor rgb="FFFCE5CD"/>
        <bgColor rgb="FFFCE5CD"/>
      </patternFill>
    </fill>
    <fill>
      <patternFill patternType="solid">
        <fgColor rgb="FFD0E0E3"/>
        <bgColor rgb="FFD0E0E3"/>
      </patternFill>
    </fill>
    <fill>
      <patternFill patternType="solid">
        <fgColor theme="4" tint="0.79998168889431442"/>
        <bgColor indexed="64"/>
      </patternFill>
    </fill>
    <fill>
      <patternFill patternType="solid">
        <fgColor theme="4" tint="0.79998168889431442"/>
        <bgColor rgb="FFFFFFFF"/>
      </patternFill>
    </fill>
    <fill>
      <patternFill patternType="solid">
        <fgColor rgb="FFC9DAF8"/>
        <bgColor rgb="FFC9DAF8"/>
      </patternFill>
    </fill>
    <fill>
      <patternFill patternType="solid">
        <fgColor rgb="FFFFFFFF"/>
        <bgColor rgb="FFFFFFFF"/>
      </patternFill>
    </fill>
    <fill>
      <patternFill patternType="solid">
        <fgColor theme="7"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s>
  <cellStyleXfs count="2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 fillId="0" borderId="0"/>
    <xf numFmtId="43" fontId="1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8" fillId="0" borderId="0"/>
    <xf numFmtId="165" fontId="8"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8" fillId="0" borderId="0" applyFont="0" applyFill="0" applyBorder="0" applyAlignment="0" applyProtection="0"/>
    <xf numFmtId="0" fontId="8" fillId="0" borderId="0"/>
    <xf numFmtId="165" fontId="8" fillId="0" borderId="0" applyFont="0" applyFill="0" applyBorder="0" applyAlignment="0" applyProtection="0"/>
    <xf numFmtId="41" fontId="1" fillId="0" borderId="0" applyFont="0" applyFill="0" applyBorder="0" applyAlignment="0" applyProtection="0"/>
  </cellStyleXfs>
  <cellXfs count="120">
    <xf numFmtId="0" fontId="0" fillId="0" borderId="0" xfId="0"/>
    <xf numFmtId="0" fontId="2" fillId="0" borderId="0" xfId="0" applyFont="1"/>
    <xf numFmtId="0" fontId="4" fillId="0" borderId="0" xfId="0" applyFont="1" applyAlignment="1">
      <alignment horizontal="left" vertical="center"/>
    </xf>
    <xf numFmtId="0" fontId="5" fillId="0" borderId="0" xfId="0" applyFont="1"/>
    <xf numFmtId="0" fontId="4" fillId="0" borderId="0" xfId="0" applyFont="1"/>
    <xf numFmtId="0" fontId="6" fillId="0" borderId="0" xfId="0" applyFont="1"/>
    <xf numFmtId="8" fontId="6" fillId="0" borderId="0" xfId="0" applyNumberFormat="1" applyFont="1"/>
    <xf numFmtId="9" fontId="6" fillId="0" borderId="0" xfId="0" applyNumberFormat="1" applyFont="1"/>
    <xf numFmtId="0" fontId="4" fillId="0" borderId="0" xfId="0" applyFont="1" applyAlignment="1">
      <alignment horizontal="left"/>
    </xf>
    <xf numFmtId="0" fontId="3" fillId="0" borderId="0" xfId="0" applyFont="1"/>
    <xf numFmtId="0" fontId="3" fillId="0" borderId="0" xfId="0" applyFont="1" applyAlignment="1">
      <alignment horizontal="right"/>
    </xf>
    <xf numFmtId="0" fontId="12" fillId="0" borderId="0" xfId="0" applyFont="1" applyAlignment="1">
      <alignment horizontal="left" vertical="center"/>
    </xf>
    <xf numFmtId="0" fontId="2" fillId="0" borderId="0" xfId="0" applyFont="1" applyAlignment="1">
      <alignment vertical="center"/>
    </xf>
    <xf numFmtId="0" fontId="13" fillId="0" borderId="0" xfId="0" applyFont="1" applyAlignment="1">
      <alignment horizontal="left" vertical="center"/>
    </xf>
    <xf numFmtId="0" fontId="14" fillId="0" borderId="0" xfId="0" applyFont="1"/>
    <xf numFmtId="0" fontId="13" fillId="0" borderId="0" xfId="0" applyFont="1"/>
    <xf numFmtId="0" fontId="15" fillId="0" borderId="0" xfId="0" applyFont="1" applyAlignment="1">
      <alignment horizontal="center" vertical="center"/>
    </xf>
    <xf numFmtId="0" fontId="3" fillId="0" borderId="1" xfId="0" applyFont="1" applyBorder="1" applyAlignment="1">
      <alignment horizontal="center" vertical="center"/>
    </xf>
    <xf numFmtId="2" fontId="12" fillId="0" borderId="0" xfId="0" applyNumberFormat="1"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16"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164" fontId="4" fillId="0" borderId="0" xfId="1" applyNumberFormat="1" applyFont="1"/>
    <xf numFmtId="164" fontId="3" fillId="0" borderId="0" xfId="1" applyNumberFormat="1" applyFont="1"/>
    <xf numFmtId="0" fontId="18" fillId="0" borderId="0" xfId="0" applyFont="1" applyAlignment="1">
      <alignment vertical="center" wrapText="1"/>
    </xf>
    <xf numFmtId="0" fontId="18" fillId="0" borderId="1" xfId="0" applyFont="1" applyBorder="1" applyAlignment="1">
      <alignment vertical="center" wrapText="1"/>
    </xf>
    <xf numFmtId="0" fontId="4" fillId="0" borderId="1" xfId="0" applyFont="1" applyBorder="1" applyAlignment="1">
      <alignment vertical="center" wrapText="1"/>
    </xf>
    <xf numFmtId="9" fontId="4" fillId="0" borderId="0" xfId="2" applyFont="1"/>
    <xf numFmtId="0" fontId="3" fillId="3" borderId="1" xfId="4" applyNumberFormat="1" applyFont="1" applyFill="1" applyBorder="1" applyAlignment="1">
      <alignment horizontal="center" vertical="center"/>
    </xf>
    <xf numFmtId="0" fontId="4" fillId="0" borderId="0" xfId="0" applyFont="1" applyAlignment="1">
      <alignment horizontal="right"/>
    </xf>
    <xf numFmtId="2" fontId="4" fillId="0" borderId="1" xfId="1" applyNumberFormat="1" applyFont="1" applyBorder="1"/>
    <xf numFmtId="10" fontId="4" fillId="0" borderId="0" xfId="2" applyNumberFormat="1" applyFont="1" applyAlignment="1">
      <alignment horizontal="right"/>
    </xf>
    <xf numFmtId="166" fontId="4" fillId="0" borderId="0" xfId="1" applyNumberFormat="1" applyFont="1"/>
    <xf numFmtId="0" fontId="19" fillId="0" borderId="0" xfId="0" applyFont="1"/>
    <xf numFmtId="0" fontId="5" fillId="0" borderId="0" xfId="0" applyFont="1" applyAlignment="1">
      <alignment vertical="center"/>
    </xf>
    <xf numFmtId="0" fontId="5" fillId="0" borderId="0" xfId="0" quotePrefix="1" applyFont="1" applyAlignment="1">
      <alignment horizontal="left" vertical="center" indent="5"/>
    </xf>
    <xf numFmtId="0" fontId="5" fillId="0" borderId="0" xfId="0" applyFont="1" applyAlignment="1">
      <alignment horizontal="left" vertical="center" indent="5"/>
    </xf>
    <xf numFmtId="8" fontId="5" fillId="0" borderId="0" xfId="0" applyNumberFormat="1" applyFont="1" applyAlignment="1">
      <alignment horizontal="left" vertical="center" indent="5"/>
    </xf>
    <xf numFmtId="9" fontId="5" fillId="0" borderId="0" xfId="0" applyNumberFormat="1" applyFont="1" applyAlignment="1">
      <alignment horizontal="left" vertical="center" indent="5"/>
    </xf>
    <xf numFmtId="0" fontId="5" fillId="0" borderId="1" xfId="0" applyFont="1" applyBorder="1" applyAlignment="1">
      <alignment horizontal="center" vertical="top" wrapText="1"/>
    </xf>
    <xf numFmtId="0" fontId="5" fillId="0" borderId="0" xfId="0" applyFont="1" applyAlignment="1">
      <alignment horizontal="center" vertical="top" wrapText="1"/>
    </xf>
    <xf numFmtId="0" fontId="20" fillId="0" borderId="0" xfId="0" applyFont="1" applyAlignment="1">
      <alignment horizontal="left" indent="3"/>
    </xf>
    <xf numFmtId="9" fontId="4" fillId="0" borderId="0" xfId="1" applyNumberFormat="1" applyFont="1"/>
    <xf numFmtId="0" fontId="4" fillId="0" borderId="0" xfId="1" applyNumberFormat="1" applyFont="1"/>
    <xf numFmtId="9" fontId="4" fillId="0" borderId="0" xfId="0" applyNumberFormat="1" applyFont="1"/>
    <xf numFmtId="0" fontId="4" fillId="0" borderId="1" xfId="0" applyFont="1" applyBorder="1"/>
    <xf numFmtId="9" fontId="4" fillId="0" borderId="1" xfId="0" applyNumberFormat="1" applyFont="1" applyBorder="1"/>
    <xf numFmtId="164" fontId="4" fillId="0" borderId="3" xfId="1" applyNumberFormat="1" applyFont="1" applyFill="1" applyBorder="1"/>
    <xf numFmtId="164" fontId="4" fillId="0" borderId="1" xfId="1" applyNumberFormat="1" applyFont="1" applyFill="1" applyBorder="1"/>
    <xf numFmtId="164" fontId="4" fillId="0" borderId="0" xfId="1" applyNumberFormat="1" applyFont="1" applyFill="1" applyBorder="1"/>
    <xf numFmtId="164" fontId="4" fillId="0" borderId="1" xfId="0" applyNumberFormat="1" applyFont="1" applyBorder="1"/>
    <xf numFmtId="164" fontId="4" fillId="0" borderId="0" xfId="0" applyNumberFormat="1" applyFont="1"/>
    <xf numFmtId="0" fontId="3" fillId="0" borderId="1" xfId="0" applyFont="1" applyBorder="1"/>
    <xf numFmtId="164" fontId="4" fillId="0" borderId="1" xfId="1" applyNumberFormat="1" applyFont="1" applyBorder="1"/>
    <xf numFmtId="0" fontId="4" fillId="0" borderId="1" xfId="1" applyNumberFormat="1" applyFont="1" applyBorder="1"/>
    <xf numFmtId="1" fontId="4" fillId="0" borderId="1" xfId="1" applyNumberFormat="1" applyFont="1" applyBorder="1"/>
    <xf numFmtId="164" fontId="3" fillId="0" borderId="1" xfId="1" applyNumberFormat="1" applyFont="1" applyBorder="1"/>
    <xf numFmtId="0" fontId="3" fillId="0" borderId="1" xfId="0" applyFont="1" applyBorder="1" applyAlignment="1">
      <alignment vertical="center"/>
    </xf>
    <xf numFmtId="0" fontId="4" fillId="0" borderId="1" xfId="0" applyFont="1" applyBorder="1" applyAlignment="1">
      <alignment vertical="center"/>
    </xf>
    <xf numFmtId="164" fontId="4" fillId="0" borderId="1" xfId="1" applyNumberFormat="1" applyFont="1" applyBorder="1" applyAlignment="1">
      <alignment vertical="center"/>
    </xf>
    <xf numFmtId="164" fontId="3" fillId="0" borderId="1" xfId="1" applyNumberFormat="1" applyFont="1" applyBorder="1" applyAlignment="1">
      <alignment vertical="center"/>
    </xf>
    <xf numFmtId="164" fontId="3" fillId="0" borderId="1" xfId="1" applyNumberFormat="1" applyFont="1" applyFill="1" applyBorder="1"/>
    <xf numFmtId="43" fontId="4" fillId="0" borderId="0" xfId="0" applyNumberFormat="1" applyFont="1"/>
    <xf numFmtId="0" fontId="6" fillId="0" borderId="0" xfId="0" applyFont="1" applyAlignment="1">
      <alignment wrapText="1"/>
    </xf>
    <xf numFmtId="2" fontId="6" fillId="0" borderId="0" xfId="0" applyNumberFormat="1" applyFont="1"/>
    <xf numFmtId="0" fontId="21" fillId="0" borderId="0" xfId="0" applyFont="1"/>
    <xf numFmtId="0" fontId="6" fillId="11" borderId="0" xfId="0" applyFont="1" applyFill="1"/>
    <xf numFmtId="0" fontId="6" fillId="0" borderId="1" xfId="0" applyFont="1" applyBorder="1"/>
    <xf numFmtId="0" fontId="19" fillId="0" borderId="1" xfId="0" applyFont="1" applyBorder="1"/>
    <xf numFmtId="2" fontId="5" fillId="0" borderId="0" xfId="0" applyNumberFormat="1" applyFont="1"/>
    <xf numFmtId="2" fontId="4" fillId="0" borderId="0" xfId="0" applyNumberFormat="1" applyFont="1"/>
    <xf numFmtId="9" fontId="4" fillId="0" borderId="0" xfId="2" applyFont="1" applyFill="1"/>
    <xf numFmtId="0" fontId="20" fillId="0" borderId="0" xfId="0" applyFont="1"/>
    <xf numFmtId="0" fontId="20" fillId="0" borderId="0" xfId="0" applyFont="1" applyAlignment="1">
      <alignment vertical="center" wrapText="1"/>
    </xf>
    <xf numFmtId="0" fontId="6" fillId="0" borderId="0" xfId="0" applyFont="1" applyAlignment="1">
      <alignment horizontal="left" wrapText="1"/>
    </xf>
    <xf numFmtId="0" fontId="12" fillId="2" borderId="0" xfId="0" applyFont="1" applyFill="1" applyAlignment="1">
      <alignment horizontal="left" vertical="center"/>
    </xf>
    <xf numFmtId="0" fontId="3" fillId="0" borderId="0" xfId="0" applyFont="1" applyAlignment="1">
      <alignment horizontal="center"/>
    </xf>
    <xf numFmtId="0" fontId="2" fillId="0" borderId="0" xfId="0" applyFont="1" applyAlignment="1">
      <alignment horizontal="left" vertical="center"/>
    </xf>
    <xf numFmtId="0" fontId="4" fillId="0" borderId="0" xfId="0" applyFont="1" applyAlignment="1">
      <alignment horizontal="center"/>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167" fontId="22" fillId="3" borderId="1" xfId="4" applyNumberFormat="1" applyFont="1" applyFill="1" applyBorder="1" applyAlignment="1">
      <alignment horizontal="center" vertical="center"/>
    </xf>
    <xf numFmtId="167" fontId="22" fillId="0" borderId="1" xfId="4" applyNumberFormat="1" applyFont="1" applyBorder="1" applyAlignment="1">
      <alignment wrapText="1"/>
    </xf>
    <xf numFmtId="167" fontId="23" fillId="0" borderId="1" xfId="4" applyNumberFormat="1" applyFont="1" applyBorder="1" applyAlignment="1">
      <alignment horizontal="right" wrapText="1"/>
    </xf>
    <xf numFmtId="167" fontId="24" fillId="0" borderId="1" xfId="4" applyNumberFormat="1" applyFont="1" applyBorder="1" applyAlignment="1">
      <alignment wrapText="1"/>
    </xf>
    <xf numFmtId="167" fontId="22" fillId="0" borderId="1" xfId="4" applyNumberFormat="1" applyFont="1" applyBorder="1" applyAlignment="1">
      <alignment horizontal="left" vertical="center" wrapText="1"/>
    </xf>
    <xf numFmtId="37" fontId="25" fillId="0" borderId="1" xfId="4" applyNumberFormat="1" applyFont="1" applyBorder="1" applyAlignment="1">
      <alignment wrapText="1"/>
    </xf>
    <xf numFmtId="37" fontId="3" fillId="4" borderId="1" xfId="4" applyNumberFormat="1" applyFont="1" applyFill="1" applyBorder="1" applyAlignment="1">
      <alignment vertical="center"/>
    </xf>
    <xf numFmtId="37" fontId="23" fillId="0" borderId="1" xfId="4" applyNumberFormat="1" applyFont="1" applyBorder="1" applyAlignment="1">
      <alignment horizontal="right" wrapText="1"/>
    </xf>
    <xf numFmtId="167" fontId="24" fillId="0" borderId="1" xfId="4" applyNumberFormat="1" applyFont="1" applyBorder="1" applyAlignment="1">
      <alignment vertical="center" wrapText="1"/>
    </xf>
    <xf numFmtId="37" fontId="25" fillId="0" borderId="1" xfId="4" applyNumberFormat="1" applyFont="1" applyBorder="1" applyAlignment="1">
      <alignment horizontal="right" vertical="center" wrapText="1"/>
    </xf>
    <xf numFmtId="167" fontId="26" fillId="0" borderId="1" xfId="4" applyNumberFormat="1" applyFont="1" applyBorder="1" applyAlignment="1">
      <alignment vertical="center" wrapText="1"/>
    </xf>
    <xf numFmtId="167" fontId="22" fillId="0" borderId="1" xfId="4" applyNumberFormat="1" applyFont="1" applyBorder="1" applyAlignment="1">
      <alignment vertical="center" wrapText="1"/>
    </xf>
    <xf numFmtId="37" fontId="3" fillId="0" borderId="1" xfId="4" applyNumberFormat="1" applyFont="1" applyBorder="1" applyAlignment="1"/>
    <xf numFmtId="37" fontId="25" fillId="0" borderId="1" xfId="4" applyNumberFormat="1" applyFont="1" applyBorder="1" applyAlignment="1">
      <alignment horizontal="right" wrapText="1"/>
    </xf>
    <xf numFmtId="164" fontId="25" fillId="0" borderId="1" xfId="4" applyNumberFormat="1" applyFont="1" applyBorder="1" applyAlignment="1">
      <alignment horizontal="right" wrapText="1"/>
    </xf>
    <xf numFmtId="167" fontId="22" fillId="0" borderId="1" xfId="4" applyNumberFormat="1" applyFont="1" applyFill="1" applyBorder="1" applyAlignment="1">
      <alignment vertical="center" wrapText="1"/>
    </xf>
    <xf numFmtId="41" fontId="4" fillId="0" borderId="1" xfId="23" applyFont="1" applyBorder="1" applyAlignment="1"/>
    <xf numFmtId="41" fontId="4" fillId="0" borderId="1" xfId="0" applyNumberFormat="1" applyFont="1" applyBorder="1"/>
    <xf numFmtId="37" fontId="4" fillId="0" borderId="1" xfId="0" applyNumberFormat="1" applyFont="1" applyBorder="1"/>
    <xf numFmtId="0" fontId="22" fillId="5" borderId="2" xfId="0" applyFont="1" applyFill="1" applyBorder="1" applyAlignment="1">
      <alignment horizontal="center"/>
    </xf>
    <xf numFmtId="0" fontId="22" fillId="6" borderId="2" xfId="0" applyFont="1" applyFill="1" applyBorder="1"/>
    <xf numFmtId="3" fontId="22" fillId="6" borderId="2" xfId="0" applyNumberFormat="1" applyFont="1" applyFill="1" applyBorder="1" applyAlignment="1">
      <alignment horizontal="right"/>
    </xf>
    <xf numFmtId="0" fontId="24" fillId="0" borderId="2" xfId="0" applyFont="1" applyBorder="1"/>
    <xf numFmtId="3" fontId="24" fillId="0" borderId="2" xfId="0" applyNumberFormat="1" applyFont="1" applyBorder="1" applyAlignment="1">
      <alignment horizontal="right"/>
    </xf>
    <xf numFmtId="3" fontId="4" fillId="0" borderId="2" xfId="0" applyNumberFormat="1" applyFont="1" applyBorder="1"/>
    <xf numFmtId="41" fontId="4" fillId="0" borderId="2" xfId="23" applyFont="1" applyBorder="1"/>
    <xf numFmtId="0" fontId="22" fillId="7" borderId="2" xfId="0" applyFont="1" applyFill="1" applyBorder="1"/>
    <xf numFmtId="3" fontId="22" fillId="8" borderId="2" xfId="0" applyNumberFormat="1" applyFont="1" applyFill="1" applyBorder="1" applyAlignment="1">
      <alignment horizontal="right"/>
    </xf>
    <xf numFmtId="3" fontId="3" fillId="7" borderId="2" xfId="0" applyNumberFormat="1" applyFont="1" applyFill="1" applyBorder="1"/>
    <xf numFmtId="0" fontId="22" fillId="5" borderId="2" xfId="0" applyFont="1" applyFill="1" applyBorder="1"/>
    <xf numFmtId="0" fontId="3" fillId="5" borderId="2" xfId="0" applyFont="1" applyFill="1" applyBorder="1"/>
    <xf numFmtId="0" fontId="22" fillId="9" borderId="2" xfId="0" applyFont="1" applyFill="1" applyBorder="1"/>
    <xf numFmtId="3" fontId="22" fillId="9" borderId="2" xfId="0" applyNumberFormat="1" applyFont="1" applyFill="1" applyBorder="1" applyAlignment="1">
      <alignment horizontal="right"/>
    </xf>
    <xf numFmtId="3" fontId="3" fillId="9" borderId="2" xfId="0" applyNumberFormat="1" applyFont="1" applyFill="1" applyBorder="1"/>
    <xf numFmtId="0" fontId="22" fillId="0" borderId="2" xfId="0" applyFont="1" applyBorder="1"/>
    <xf numFmtId="3" fontId="22" fillId="10" borderId="2" xfId="0" applyNumberFormat="1" applyFont="1" applyFill="1" applyBorder="1" applyAlignment="1">
      <alignment horizontal="right"/>
    </xf>
    <xf numFmtId="3" fontId="3" fillId="0" borderId="2" xfId="0" applyNumberFormat="1" applyFont="1" applyBorder="1"/>
  </cellXfs>
  <cellStyles count="24">
    <cellStyle name="Comma" xfId="1" builtinId="3"/>
    <cellStyle name="Comma [0]" xfId="23" builtinId="6"/>
    <cellStyle name="Comma 2" xfId="8" xr:uid="{5B3EBC6A-C644-4068-9DDA-BD0DCF5CB24A}"/>
    <cellStyle name="Comma 2 2" xfId="14" xr:uid="{2E2E07FC-5C73-44FF-9A17-E749925A53D6}"/>
    <cellStyle name="Comma 3" xfId="10" xr:uid="{2676F1A3-2B86-462F-8852-B277D815715A}"/>
    <cellStyle name="Comma 3 2" xfId="19" xr:uid="{E40B11F5-595E-4D10-BC75-D3D812BDA80F}"/>
    <cellStyle name="Comma 4" xfId="13" xr:uid="{2BD93DED-8D76-40FB-B855-19A71453391F}"/>
    <cellStyle name="Comma 5" xfId="17" xr:uid="{BC3421D4-C314-4E3B-9A8E-0776F832923F}"/>
    <cellStyle name="Comma 6" xfId="22" xr:uid="{8B28F786-FF33-46D9-93A5-B97E79A60760}"/>
    <cellStyle name="Comma 7" xfId="4" xr:uid="{F93DA721-3419-4683-B376-3B9021DD0BCA}"/>
    <cellStyle name="Normal" xfId="0" builtinId="0"/>
    <cellStyle name="Normal 2" xfId="6" xr:uid="{00BBDD6B-3AAE-48E4-BEB9-CB99863DC70B}"/>
    <cellStyle name="Normal 2 2" xfId="12" xr:uid="{C4AC2BD2-F330-4767-BBAA-4A57012ECB2A}"/>
    <cellStyle name="Normal 3" xfId="9" xr:uid="{85FEC3D4-4334-4772-817C-2649040C2DF1}"/>
    <cellStyle name="Normal 4" xfId="16" xr:uid="{D8B962C8-F79E-4A41-A8D1-8564A35FBA93}"/>
    <cellStyle name="Normal 5" xfId="21" xr:uid="{7429C34F-9328-45E1-ACE1-07AB03C19E41}"/>
    <cellStyle name="Normal 6" xfId="3" xr:uid="{528E763B-DE85-4862-9B0D-9A8B229EB597}"/>
    <cellStyle name="Percent" xfId="2" builtinId="5"/>
    <cellStyle name="Percent 2" xfId="7" xr:uid="{ED449B96-8842-406E-B7DA-F686DBDF66BA}"/>
    <cellStyle name="Percent 2 2" xfId="15" xr:uid="{7EBE6219-AD25-499C-9E93-3AA063B4210B}"/>
    <cellStyle name="Percent 2 3" xfId="18" xr:uid="{9E0B2784-F7BA-4EA1-AE02-F81E234BA377}"/>
    <cellStyle name="Percent 3" xfId="11" xr:uid="{BCFB45B2-CB60-4AFA-9618-332950B50F94}"/>
    <cellStyle name="Percent 4" xfId="20" xr:uid="{4FAB82ED-015C-49AA-A0EE-D06FB674AA59}"/>
    <cellStyle name="Percent 5" xfId="5" xr:uid="{7066D466-7FE8-4275-A121-34E62BFC06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85016-E490-451B-9FD6-22A2F24918D1}">
  <dimension ref="A2:N68"/>
  <sheetViews>
    <sheetView topLeftCell="A19" zoomScale="85" zoomScaleNormal="85" workbookViewId="0">
      <selection activeCell="C77" sqref="C77"/>
    </sheetView>
  </sheetViews>
  <sheetFormatPr defaultRowHeight="13.8" x14ac:dyDescent="0.25"/>
  <cols>
    <col min="1" max="1" width="8.88671875" style="5"/>
    <col min="2" max="2" width="19.6640625" style="5" customWidth="1"/>
    <col min="3" max="3" width="25.33203125" style="5" customWidth="1"/>
    <col min="4" max="4" width="11.88671875" style="5" customWidth="1"/>
    <col min="5" max="5" width="15" style="5" customWidth="1"/>
    <col min="6" max="6" width="19.44140625" style="5" customWidth="1"/>
    <col min="7" max="7" width="14.5546875" style="5" customWidth="1"/>
    <col min="8" max="16384" width="8.88671875" style="5"/>
  </cols>
  <sheetData>
    <row r="2" spans="1:7" s="4" customFormat="1" ht="15.6" x14ac:dyDescent="0.3">
      <c r="A2" s="12" t="s">
        <v>3</v>
      </c>
      <c r="B2" s="12"/>
      <c r="C2" s="8"/>
    </row>
    <row r="3" spans="1:7" s="4" customFormat="1" ht="15.6" x14ac:dyDescent="0.3">
      <c r="A3" s="12" t="s">
        <v>17</v>
      </c>
      <c r="B3" s="12"/>
      <c r="C3" s="8"/>
      <c r="D3" s="78" t="s">
        <v>4</v>
      </c>
      <c r="E3" s="78"/>
      <c r="F3" s="78"/>
    </row>
    <row r="4" spans="1:7" s="4" customFormat="1" ht="15.6" x14ac:dyDescent="0.3">
      <c r="A4" s="79" t="s">
        <v>5</v>
      </c>
      <c r="B4" s="79"/>
      <c r="C4" s="79"/>
      <c r="D4" s="80" t="s">
        <v>18</v>
      </c>
      <c r="E4" s="80"/>
      <c r="F4" s="80"/>
    </row>
    <row r="5" spans="1:7" s="4" customFormat="1" ht="15.6" x14ac:dyDescent="0.3">
      <c r="A5" s="79" t="s">
        <v>20</v>
      </c>
      <c r="B5" s="79"/>
      <c r="D5" s="9" t="s">
        <v>19</v>
      </c>
      <c r="E5" s="10" t="s">
        <v>6</v>
      </c>
      <c r="F5" s="9" t="s">
        <v>21</v>
      </c>
    </row>
    <row r="6" spans="1:7" s="4" customFormat="1" ht="15.6" x14ac:dyDescent="0.3">
      <c r="A6" s="11" t="s">
        <v>22</v>
      </c>
      <c r="B6" s="3"/>
    </row>
    <row r="7" spans="1:7" s="4" customFormat="1" ht="15.6" x14ac:dyDescent="0.3">
      <c r="A7" s="12" t="s">
        <v>7</v>
      </c>
      <c r="B7" s="3"/>
    </row>
    <row r="8" spans="1:7" s="14" customFormat="1" ht="15.6" x14ac:dyDescent="0.3">
      <c r="A8" s="13" t="s">
        <v>8</v>
      </c>
      <c r="C8" s="15" t="s">
        <v>9</v>
      </c>
    </row>
    <row r="9" spans="1:7" s="4" customFormat="1" ht="15.6" x14ac:dyDescent="0.3">
      <c r="A9" s="16" t="s">
        <v>10</v>
      </c>
      <c r="B9" s="17" t="s">
        <v>11</v>
      </c>
      <c r="C9" s="17" t="s">
        <v>12</v>
      </c>
      <c r="D9" s="17" t="s">
        <v>13</v>
      </c>
      <c r="E9" s="17" t="s">
        <v>14</v>
      </c>
    </row>
    <row r="10" spans="1:7" s="4" customFormat="1" ht="15.6" x14ac:dyDescent="0.3">
      <c r="A10" s="18">
        <f>A15+A29+'cau 3'!A1+'cau 4'!A2</f>
        <v>10</v>
      </c>
      <c r="B10" s="19"/>
      <c r="C10" s="20"/>
      <c r="D10" s="20"/>
      <c r="E10" s="20">
        <v>2</v>
      </c>
    </row>
    <row r="11" spans="1:7" s="4" customFormat="1" ht="16.5" customHeight="1" x14ac:dyDescent="0.3">
      <c r="A11" s="5"/>
      <c r="B11" s="77" t="s">
        <v>15</v>
      </c>
      <c r="C11" s="77"/>
      <c r="D11" s="77"/>
      <c r="E11" s="77"/>
      <c r="F11" s="77"/>
      <c r="G11" s="77"/>
    </row>
    <row r="12" spans="1:7" s="4" customFormat="1" ht="16.5" customHeight="1" x14ac:dyDescent="0.3">
      <c r="A12" s="5"/>
      <c r="B12" s="21" t="s">
        <v>16</v>
      </c>
      <c r="C12" s="22"/>
      <c r="D12" s="22"/>
      <c r="E12" s="22"/>
    </row>
    <row r="13" spans="1:7" s="4" customFormat="1" ht="16.5" customHeight="1" x14ac:dyDescent="0.3">
      <c r="A13" s="5"/>
      <c r="B13" s="23" t="s">
        <v>168</v>
      </c>
      <c r="C13" s="22"/>
      <c r="D13" s="22"/>
      <c r="E13" s="22"/>
    </row>
    <row r="15" spans="1:7" ht="15.6" x14ac:dyDescent="0.3">
      <c r="A15" s="35">
        <f>A21+A23+A25</f>
        <v>1.5</v>
      </c>
      <c r="B15" s="1" t="s">
        <v>2</v>
      </c>
    </row>
    <row r="16" spans="1:7" ht="15.6" x14ac:dyDescent="0.25">
      <c r="B16" s="36" t="s">
        <v>0</v>
      </c>
    </row>
    <row r="17" spans="1:14" ht="15.6" x14ac:dyDescent="0.25">
      <c r="B17" s="37" t="s">
        <v>83</v>
      </c>
    </row>
    <row r="18" spans="1:14" ht="15.6" x14ac:dyDescent="0.25">
      <c r="B18" s="37" t="s">
        <v>84</v>
      </c>
    </row>
    <row r="19" spans="1:14" ht="15.6" x14ac:dyDescent="0.25">
      <c r="B19" s="37" t="s">
        <v>85</v>
      </c>
    </row>
    <row r="20" spans="1:14" ht="15.6" x14ac:dyDescent="0.25">
      <c r="B20" s="12" t="s">
        <v>159</v>
      </c>
    </row>
    <row r="21" spans="1:14" ht="15.6" x14ac:dyDescent="0.25">
      <c r="A21" s="5">
        <v>0.5</v>
      </c>
      <c r="B21" s="38" t="s">
        <v>86</v>
      </c>
    </row>
    <row r="22" spans="1:14" ht="15.6" x14ac:dyDescent="0.25">
      <c r="B22" s="39"/>
      <c r="C22" s="6"/>
    </row>
    <row r="23" spans="1:14" ht="15.6" x14ac:dyDescent="0.25">
      <c r="A23" s="5">
        <v>0.5</v>
      </c>
      <c r="B23" s="38" t="s">
        <v>87</v>
      </c>
    </row>
    <row r="24" spans="1:14" ht="15.6" x14ac:dyDescent="0.25">
      <c r="B24" s="40"/>
      <c r="C24" s="7"/>
    </row>
    <row r="25" spans="1:14" ht="15.6" x14ac:dyDescent="0.25">
      <c r="A25" s="5">
        <v>0.5</v>
      </c>
      <c r="B25" s="38" t="s">
        <v>23</v>
      </c>
    </row>
    <row r="26" spans="1:14" ht="15.6" x14ac:dyDescent="0.3">
      <c r="B26" s="71"/>
    </row>
    <row r="27" spans="1:14" ht="15.6" x14ac:dyDescent="0.3">
      <c r="B27" s="71"/>
    </row>
    <row r="28" spans="1:14" ht="15.6" x14ac:dyDescent="0.3">
      <c r="B28" s="3"/>
    </row>
    <row r="29" spans="1:14" ht="15.6" x14ac:dyDescent="0.3">
      <c r="A29" s="35">
        <f>A32+A39+A50+A53+A63</f>
        <v>2.5</v>
      </c>
      <c r="B29" s="1" t="s">
        <v>82</v>
      </c>
    </row>
    <row r="30" spans="1:14" ht="48" customHeight="1" x14ac:dyDescent="0.25">
      <c r="B30" s="76" t="s">
        <v>144</v>
      </c>
      <c r="C30" s="76"/>
      <c r="D30" s="76"/>
      <c r="E30" s="76"/>
      <c r="F30" s="76"/>
      <c r="G30" s="76"/>
      <c r="H30" s="65"/>
      <c r="I30" s="65"/>
      <c r="J30" s="65"/>
      <c r="K30" s="65"/>
      <c r="L30" s="65"/>
      <c r="M30" s="65"/>
      <c r="N30" s="65"/>
    </row>
    <row r="32" spans="1:14" x14ac:dyDescent="0.25">
      <c r="A32" s="5">
        <v>0.5</v>
      </c>
      <c r="B32" s="35" t="s">
        <v>145</v>
      </c>
    </row>
    <row r="33" spans="1:3" x14ac:dyDescent="0.25">
      <c r="B33" s="5" t="s">
        <v>104</v>
      </c>
      <c r="C33" s="66"/>
    </row>
    <row r="34" spans="1:3" x14ac:dyDescent="0.25">
      <c r="B34" s="5" t="s">
        <v>157</v>
      </c>
      <c r="C34" s="66"/>
    </row>
    <row r="35" spans="1:3" x14ac:dyDescent="0.25">
      <c r="B35" s="5" t="s">
        <v>146</v>
      </c>
      <c r="C35" s="66"/>
    </row>
    <row r="36" spans="1:3" x14ac:dyDescent="0.25">
      <c r="B36" s="5" t="s">
        <v>149</v>
      </c>
      <c r="C36" s="66"/>
    </row>
    <row r="37" spans="1:3" x14ac:dyDescent="0.25">
      <c r="B37" s="5" t="s">
        <v>147</v>
      </c>
      <c r="C37" s="66"/>
    </row>
    <row r="39" spans="1:3" x14ac:dyDescent="0.25">
      <c r="A39" s="5">
        <v>0.5</v>
      </c>
      <c r="B39" s="35" t="s">
        <v>148</v>
      </c>
    </row>
    <row r="40" spans="1:3" x14ac:dyDescent="0.25">
      <c r="B40" s="5" t="s">
        <v>147</v>
      </c>
      <c r="C40" s="66"/>
    </row>
    <row r="41" spans="1:3" x14ac:dyDescent="0.25">
      <c r="B41" s="5" t="s">
        <v>104</v>
      </c>
      <c r="C41" s="66"/>
    </row>
    <row r="42" spans="1:3" x14ac:dyDescent="0.25">
      <c r="B42" s="5" t="s">
        <v>24</v>
      </c>
    </row>
    <row r="43" spans="1:3" x14ac:dyDescent="0.25">
      <c r="B43" s="5" t="s">
        <v>157</v>
      </c>
      <c r="C43" s="66"/>
    </row>
    <row r="44" spans="1:3" x14ac:dyDescent="0.25">
      <c r="B44" s="5" t="s">
        <v>146</v>
      </c>
      <c r="C44" s="66"/>
    </row>
    <row r="45" spans="1:3" x14ac:dyDescent="0.25">
      <c r="B45" s="5" t="s">
        <v>158</v>
      </c>
    </row>
    <row r="46" spans="1:3" ht="14.4" x14ac:dyDescent="0.3">
      <c r="B46" s="67" t="s">
        <v>124</v>
      </c>
      <c r="C46" s="66"/>
    </row>
    <row r="47" spans="1:3" x14ac:dyDescent="0.25">
      <c r="B47" s="5" t="s">
        <v>150</v>
      </c>
      <c r="C47" s="66"/>
    </row>
    <row r="50" spans="1:4" x14ac:dyDescent="0.25">
      <c r="A50" s="5">
        <v>0.5</v>
      </c>
      <c r="B50" s="35" t="s">
        <v>151</v>
      </c>
      <c r="D50" s="68"/>
    </row>
    <row r="53" spans="1:4" x14ac:dyDescent="0.25">
      <c r="A53" s="5">
        <v>0.5</v>
      </c>
      <c r="B53" s="35" t="s">
        <v>152</v>
      </c>
    </row>
    <row r="63" spans="1:4" x14ac:dyDescent="0.25">
      <c r="A63" s="5">
        <v>0.5</v>
      </c>
      <c r="B63" s="35" t="s">
        <v>153</v>
      </c>
    </row>
    <row r="65" spans="2:5" x14ac:dyDescent="0.25">
      <c r="B65" s="69"/>
      <c r="C65" s="70" t="s">
        <v>154</v>
      </c>
      <c r="D65" s="70" t="s">
        <v>155</v>
      </c>
      <c r="E65" s="70" t="s">
        <v>156</v>
      </c>
    </row>
    <row r="66" spans="2:5" x14ac:dyDescent="0.25">
      <c r="B66" s="69" t="s">
        <v>104</v>
      </c>
      <c r="C66" s="69">
        <v>1.2</v>
      </c>
      <c r="D66" s="69">
        <v>1.1000000000000001</v>
      </c>
      <c r="E66" s="69">
        <v>0.8</v>
      </c>
    </row>
    <row r="67" spans="2:5" x14ac:dyDescent="0.25">
      <c r="B67" s="69" t="s">
        <v>147</v>
      </c>
      <c r="C67" s="69">
        <v>1200</v>
      </c>
      <c r="D67" s="69">
        <v>1000</v>
      </c>
      <c r="E67" s="69">
        <v>800</v>
      </c>
    </row>
    <row r="68" spans="2:5" x14ac:dyDescent="0.25">
      <c r="B68" s="69" t="s">
        <v>100</v>
      </c>
      <c r="C68" s="69">
        <v>0.3</v>
      </c>
      <c r="D68" s="69">
        <v>0.5</v>
      </c>
      <c r="E68" s="69">
        <v>0.7</v>
      </c>
    </row>
  </sheetData>
  <scenarios current="2" sqref="C47">
    <scenario name="TB" locked="1" count="3" user="HP" comment="Created by HP on 12/16/2023">
      <inputCells r="C33" val="1.1" numFmtId="2"/>
      <inputCells r="C37" val="1000" numFmtId="2"/>
      <inputCells r="C36" val="0.5" numFmtId="2"/>
    </scenario>
    <scenario name="TOT" locked="1" count="3" user="HP" comment="Created by HP on 12/16/2023_x000a_Modified by HP on 12/16/2023">
      <inputCells r="C33" val="1.2" numFmtId="2"/>
      <inputCells r="C37" val="1200" numFmtId="2"/>
      <inputCells r="C36" val="0.3" numFmtId="2"/>
    </scenario>
    <scenario name="XAU" locked="1" count="3" user="HP" comment="Created by HP on 12/16/2023_x000a_Modified by HP on 12/16/2023">
      <inputCells r="C33" val="0.8" numFmtId="2"/>
      <inputCells r="C37" val="800" numFmtId="2"/>
      <inputCells r="C36" val="0.7" numFmtId="2"/>
    </scenario>
  </scenarios>
  <mergeCells count="6">
    <mergeCell ref="B30:G30"/>
    <mergeCell ref="B11:G11"/>
    <mergeCell ref="D3:F3"/>
    <mergeCell ref="A4:C4"/>
    <mergeCell ref="D4:F4"/>
    <mergeCell ref="A5: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E6BDB-D62B-4BF6-BCD0-C9C1D7366F80}">
  <dimension ref="A1:E75"/>
  <sheetViews>
    <sheetView tabSelected="1" topLeftCell="A58" workbookViewId="0">
      <selection activeCell="F26" sqref="F26"/>
    </sheetView>
  </sheetViews>
  <sheetFormatPr defaultRowHeight="15.6" x14ac:dyDescent="0.3"/>
  <cols>
    <col min="1" max="1" width="8.88671875" style="24"/>
    <col min="2" max="2" width="49.77734375" style="24" customWidth="1"/>
    <col min="3" max="4" width="21.44140625" style="24" bestFit="1" customWidth="1"/>
    <col min="5" max="5" width="22.44140625" style="24" bestFit="1" customWidth="1"/>
    <col min="6" max="16384" width="8.88671875" style="24"/>
  </cols>
  <sheetData>
    <row r="1" spans="1:5" x14ac:dyDescent="0.3">
      <c r="A1" s="25">
        <f>A51+A58+A71</f>
        <v>2</v>
      </c>
      <c r="B1" s="25" t="s">
        <v>80</v>
      </c>
    </row>
    <row r="3" spans="1:5" x14ac:dyDescent="0.3">
      <c r="B3" s="24" t="s">
        <v>81</v>
      </c>
    </row>
    <row r="4" spans="1:5" x14ac:dyDescent="0.3">
      <c r="B4" s="83" t="s">
        <v>38</v>
      </c>
      <c r="C4" s="30">
        <v>2020</v>
      </c>
      <c r="D4" s="30">
        <v>2021</v>
      </c>
      <c r="E4" s="30">
        <v>2022</v>
      </c>
    </row>
    <row r="5" spans="1:5" x14ac:dyDescent="0.3">
      <c r="B5" s="84" t="s">
        <v>39</v>
      </c>
      <c r="C5" s="85">
        <v>7330203572799</v>
      </c>
      <c r="D5" s="85">
        <v>8465765184497</v>
      </c>
      <c r="E5" s="85">
        <v>10675274452835</v>
      </c>
    </row>
    <row r="6" spans="1:5" x14ac:dyDescent="0.3">
      <c r="B6" s="86" t="s">
        <v>40</v>
      </c>
      <c r="C6" s="85">
        <v>7330203572799</v>
      </c>
      <c r="D6" s="85">
        <v>8465765184497</v>
      </c>
      <c r="E6" s="85">
        <v>10675274452835</v>
      </c>
    </row>
    <row r="7" spans="1:5" ht="31.2" x14ac:dyDescent="0.3">
      <c r="B7" s="87" t="s">
        <v>41</v>
      </c>
      <c r="C7" s="88">
        <v>-120256399630</v>
      </c>
      <c r="D7" s="88">
        <v>-142149476764</v>
      </c>
      <c r="E7" s="88">
        <v>-178409982077</v>
      </c>
    </row>
    <row r="8" spans="1:5" x14ac:dyDescent="0.3">
      <c r="B8" s="84" t="s">
        <v>42</v>
      </c>
      <c r="C8" s="89">
        <v>7209947173169</v>
      </c>
      <c r="D8" s="89">
        <v>8323615707733</v>
      </c>
      <c r="E8" s="89">
        <v>10496864470758</v>
      </c>
    </row>
    <row r="9" spans="1:5" x14ac:dyDescent="0.3">
      <c r="B9" s="87" t="s">
        <v>43</v>
      </c>
      <c r="C9" s="90">
        <v>-5579074788205</v>
      </c>
      <c r="D9" s="90">
        <v>-6558627299300</v>
      </c>
      <c r="E9" s="90">
        <v>-8445849542191</v>
      </c>
    </row>
    <row r="10" spans="1:5" x14ac:dyDescent="0.3">
      <c r="B10" s="91" t="s">
        <v>44</v>
      </c>
      <c r="C10" s="89">
        <v>1630872384964</v>
      </c>
      <c r="D10" s="89">
        <v>1764988408433</v>
      </c>
      <c r="E10" s="89">
        <v>2051014928567</v>
      </c>
    </row>
    <row r="11" spans="1:5" x14ac:dyDescent="0.3">
      <c r="B11" s="91" t="s">
        <v>45</v>
      </c>
      <c r="C11" s="92">
        <v>135649029485</v>
      </c>
      <c r="D11" s="92">
        <v>80969902910</v>
      </c>
      <c r="E11" s="92">
        <v>159919428645</v>
      </c>
    </row>
    <row r="12" spans="1:5" x14ac:dyDescent="0.3">
      <c r="B12" s="93" t="s">
        <v>184</v>
      </c>
      <c r="C12" s="92">
        <v>-159918346837</v>
      </c>
      <c r="D12" s="92">
        <v>-143874132256</v>
      </c>
      <c r="E12" s="92">
        <v>-193571933683</v>
      </c>
    </row>
    <row r="13" spans="1:5" x14ac:dyDescent="0.3">
      <c r="B13" s="91" t="s">
        <v>46</v>
      </c>
      <c r="C13" s="92">
        <v>-153593465233</v>
      </c>
      <c r="D13" s="92">
        <v>-123638679427</v>
      </c>
      <c r="E13" s="92">
        <v>-177888774790</v>
      </c>
    </row>
    <row r="14" spans="1:5" x14ac:dyDescent="0.3">
      <c r="B14" s="91" t="s">
        <v>47</v>
      </c>
      <c r="C14" s="92">
        <v>239873038541</v>
      </c>
      <c r="D14" s="92">
        <v>171986454088</v>
      </c>
      <c r="E14" s="92">
        <v>110470724344</v>
      </c>
    </row>
    <row r="15" spans="1:5" x14ac:dyDescent="0.3">
      <c r="B15" s="91" t="s">
        <v>48</v>
      </c>
      <c r="C15" s="92">
        <v>-1119319900688</v>
      </c>
      <c r="D15" s="92">
        <v>-1044233676490</v>
      </c>
      <c r="E15" s="92">
        <v>-1196590673681</v>
      </c>
    </row>
    <row r="16" spans="1:5" x14ac:dyDescent="0.3">
      <c r="B16" s="94" t="s">
        <v>49</v>
      </c>
      <c r="C16" s="92">
        <v>-469104132697</v>
      </c>
      <c r="D16" s="92">
        <v>-421933248111</v>
      </c>
      <c r="E16" s="92">
        <v>-242722786530</v>
      </c>
    </row>
    <row r="17" spans="2:5" x14ac:dyDescent="0.3">
      <c r="B17" s="91" t="s">
        <v>50</v>
      </c>
      <c r="C17" s="89">
        <v>258052072768</v>
      </c>
      <c r="D17" s="89">
        <v>407903708574</v>
      </c>
      <c r="E17" s="89">
        <v>688519687662</v>
      </c>
    </row>
    <row r="18" spans="2:5" x14ac:dyDescent="0.3">
      <c r="B18" s="91" t="s">
        <v>51</v>
      </c>
      <c r="C18" s="92">
        <v>38024601784</v>
      </c>
      <c r="D18" s="92">
        <v>13202965907</v>
      </c>
      <c r="E18" s="92">
        <v>5243138141</v>
      </c>
    </row>
    <row r="19" spans="2:5" x14ac:dyDescent="0.3">
      <c r="B19" s="84" t="s">
        <v>52</v>
      </c>
      <c r="C19" s="92">
        <v>-12762855501</v>
      </c>
      <c r="D19" s="92">
        <v>-5029321337</v>
      </c>
      <c r="E19" s="92">
        <v>-5933368627</v>
      </c>
    </row>
    <row r="20" spans="2:5" x14ac:dyDescent="0.3">
      <c r="B20" s="84" t="s">
        <v>53</v>
      </c>
      <c r="C20" s="95">
        <v>25261746283</v>
      </c>
      <c r="D20" s="95">
        <v>8173644570</v>
      </c>
      <c r="E20" s="95">
        <v>-690230486</v>
      </c>
    </row>
    <row r="21" spans="2:5" x14ac:dyDescent="0.3">
      <c r="B21" s="86" t="s">
        <v>54</v>
      </c>
      <c r="C21" s="95">
        <v>283313819051</v>
      </c>
      <c r="D21" s="95">
        <v>416077353144</v>
      </c>
      <c r="E21" s="95">
        <v>687829457176</v>
      </c>
    </row>
    <row r="22" spans="2:5" x14ac:dyDescent="0.3">
      <c r="B22" s="86" t="s">
        <v>55</v>
      </c>
      <c r="C22" s="96">
        <v>-98419471049</v>
      </c>
      <c r="D22" s="97">
        <v>-85030033028</v>
      </c>
      <c r="E22" s="96">
        <v>-129604774860</v>
      </c>
    </row>
    <row r="23" spans="2:5" ht="31.2" x14ac:dyDescent="0.3">
      <c r="B23" s="98" t="s">
        <v>56</v>
      </c>
      <c r="C23" s="96">
        <v>22363938484</v>
      </c>
      <c r="D23" s="96">
        <v>-809613367</v>
      </c>
      <c r="E23" s="96">
        <v>95065891202</v>
      </c>
    </row>
    <row r="24" spans="2:5" x14ac:dyDescent="0.3">
      <c r="B24" s="47" t="s">
        <v>57</v>
      </c>
      <c r="C24" s="89">
        <v>207258286486</v>
      </c>
      <c r="D24" s="89">
        <v>330237706749</v>
      </c>
      <c r="E24" s="89">
        <v>653290573518</v>
      </c>
    </row>
    <row r="25" spans="2:5" x14ac:dyDescent="0.3">
      <c r="B25" s="47" t="s">
        <v>58</v>
      </c>
      <c r="C25" s="99">
        <v>58476504661</v>
      </c>
      <c r="D25" s="99">
        <v>203733201262</v>
      </c>
      <c r="E25" s="99">
        <v>590401869878</v>
      </c>
    </row>
    <row r="26" spans="2:5" x14ac:dyDescent="0.3">
      <c r="C26" s="100">
        <v>148781781825</v>
      </c>
      <c r="D26" s="101">
        <v>126504505487</v>
      </c>
      <c r="E26" s="100">
        <v>62888703640</v>
      </c>
    </row>
    <row r="27" spans="2:5" x14ac:dyDescent="0.3">
      <c r="B27" s="25" t="s">
        <v>27</v>
      </c>
    </row>
    <row r="28" spans="2:5" x14ac:dyDescent="0.3">
      <c r="B28" s="102" t="s">
        <v>25</v>
      </c>
      <c r="C28" s="30">
        <v>2020</v>
      </c>
      <c r="D28" s="30">
        <v>2021</v>
      </c>
      <c r="E28" s="30">
        <v>2022</v>
      </c>
    </row>
    <row r="29" spans="2:5" x14ac:dyDescent="0.3">
      <c r="B29" s="103" t="s">
        <v>59</v>
      </c>
      <c r="C29" s="104">
        <f>SUM(C30:C34)</f>
        <v>4912948952221</v>
      </c>
      <c r="D29" s="104">
        <f t="shared" ref="D29:E29" si="0">SUM(D30:D34)</f>
        <v>5477496873438</v>
      </c>
      <c r="E29" s="104">
        <f t="shared" si="0"/>
        <v>7013592235348</v>
      </c>
    </row>
    <row r="30" spans="2:5" x14ac:dyDescent="0.3">
      <c r="B30" s="105" t="s">
        <v>60</v>
      </c>
      <c r="C30" s="106">
        <v>524590580422</v>
      </c>
      <c r="D30" s="106">
        <v>1102117058476</v>
      </c>
      <c r="E30" s="107">
        <v>1281295490335</v>
      </c>
    </row>
    <row r="31" spans="2:5" x14ac:dyDescent="0.3">
      <c r="B31" s="105" t="s">
        <v>61</v>
      </c>
      <c r="C31" s="106">
        <v>598324938301</v>
      </c>
      <c r="D31" s="106">
        <v>687400411907</v>
      </c>
      <c r="E31" s="108">
        <v>481213039652</v>
      </c>
    </row>
    <row r="32" spans="2:5" x14ac:dyDescent="0.3">
      <c r="B32" s="105" t="s">
        <v>62</v>
      </c>
      <c r="C32" s="106">
        <v>2724695662881</v>
      </c>
      <c r="D32" s="106">
        <v>2328041202988</v>
      </c>
      <c r="E32" s="107">
        <v>2552304855441</v>
      </c>
    </row>
    <row r="33" spans="2:5" x14ac:dyDescent="0.3">
      <c r="B33" s="105" t="s">
        <v>63</v>
      </c>
      <c r="C33" s="106">
        <v>907997206604</v>
      </c>
      <c r="D33" s="106">
        <v>1211415709803</v>
      </c>
      <c r="E33" s="107">
        <v>2494656323857</v>
      </c>
    </row>
    <row r="34" spans="2:5" x14ac:dyDescent="0.3">
      <c r="B34" s="105" t="s">
        <v>64</v>
      </c>
      <c r="C34" s="106">
        <v>157340564013</v>
      </c>
      <c r="D34" s="106">
        <v>148522490264</v>
      </c>
      <c r="E34" s="107">
        <v>204122526063</v>
      </c>
    </row>
    <row r="35" spans="2:5" x14ac:dyDescent="0.3">
      <c r="B35" s="103" t="s">
        <v>65</v>
      </c>
      <c r="C35" s="104">
        <f>SUM(C36:C41)</f>
        <v>7019204675784</v>
      </c>
      <c r="D35" s="104">
        <f t="shared" ref="D35:E35" si="1">SUM(D36:D41)</f>
        <v>6871658282809</v>
      </c>
      <c r="E35" s="104">
        <f t="shared" si="1"/>
        <v>7059113322585</v>
      </c>
    </row>
    <row r="36" spans="2:5" x14ac:dyDescent="0.3">
      <c r="B36" s="105" t="s">
        <v>66</v>
      </c>
      <c r="C36" s="106">
        <v>60436916890</v>
      </c>
      <c r="D36" s="106">
        <v>57392752293</v>
      </c>
      <c r="E36" s="108">
        <v>64433132352</v>
      </c>
    </row>
    <row r="37" spans="2:5" x14ac:dyDescent="0.3">
      <c r="B37" s="105" t="s">
        <v>67</v>
      </c>
      <c r="C37" s="106">
        <v>2851640024787</v>
      </c>
      <c r="D37" s="106">
        <v>2676569905670</v>
      </c>
      <c r="E37" s="107">
        <v>2540831124748</v>
      </c>
    </row>
    <row r="38" spans="2:5" x14ac:dyDescent="0.3">
      <c r="B38" s="105" t="s">
        <v>68</v>
      </c>
      <c r="C38" s="106">
        <v>17050692773</v>
      </c>
      <c r="D38" s="106">
        <v>55935997772</v>
      </c>
      <c r="E38" s="107">
        <v>167738466872</v>
      </c>
    </row>
    <row r="39" spans="2:5" x14ac:dyDescent="0.3">
      <c r="B39" s="105" t="s">
        <v>69</v>
      </c>
      <c r="C39" s="106">
        <v>3716017179608</v>
      </c>
      <c r="D39" s="106">
        <v>3753688645919</v>
      </c>
      <c r="E39" s="107">
        <v>3953358790928</v>
      </c>
    </row>
    <row r="40" spans="2:5" x14ac:dyDescent="0.3">
      <c r="B40" s="105" t="s">
        <v>70</v>
      </c>
      <c r="C40" s="106">
        <v>369074177148</v>
      </c>
      <c r="D40" s="106">
        <v>323277677709</v>
      </c>
      <c r="E40" s="107">
        <v>328150885371</v>
      </c>
    </row>
    <row r="41" spans="2:5" x14ac:dyDescent="0.3">
      <c r="B41" s="105" t="s">
        <v>71</v>
      </c>
      <c r="C41" s="106">
        <v>4985684578</v>
      </c>
      <c r="D41" s="106">
        <v>4793303446</v>
      </c>
      <c r="E41" s="108">
        <v>4600922314</v>
      </c>
    </row>
    <row r="42" spans="2:5" x14ac:dyDescent="0.3">
      <c r="B42" s="109" t="s">
        <v>72</v>
      </c>
      <c r="C42" s="110">
        <f>C29+C35</f>
        <v>11932153628005</v>
      </c>
      <c r="D42" s="110">
        <f>D29+D35</f>
        <v>12349155156247</v>
      </c>
      <c r="E42" s="111">
        <f>E29+E35</f>
        <v>14072705557933</v>
      </c>
    </row>
    <row r="43" spans="2:5" x14ac:dyDescent="0.3">
      <c r="B43" s="102" t="s">
        <v>26</v>
      </c>
      <c r="C43" s="112"/>
      <c r="D43" s="112"/>
      <c r="E43" s="113"/>
    </row>
    <row r="44" spans="2:5" x14ac:dyDescent="0.3">
      <c r="B44" s="114" t="s">
        <v>73</v>
      </c>
      <c r="C44" s="115">
        <f>SUM(C45:C46)</f>
        <v>3776502113916</v>
      </c>
      <c r="D44" s="115">
        <f t="shared" ref="D44:E44" si="2">SUM(D45:D46)</f>
        <v>4649767703507</v>
      </c>
      <c r="E44" s="115">
        <f t="shared" si="2"/>
        <v>7178062904992</v>
      </c>
    </row>
    <row r="45" spans="2:5" x14ac:dyDescent="0.3">
      <c r="B45" s="105" t="s">
        <v>74</v>
      </c>
      <c r="C45" s="106">
        <v>2684940017299</v>
      </c>
      <c r="D45" s="106">
        <v>3805344840749</v>
      </c>
      <c r="E45" s="107">
        <v>5397243052107</v>
      </c>
    </row>
    <row r="46" spans="2:5" x14ac:dyDescent="0.3">
      <c r="B46" s="105" t="s">
        <v>75</v>
      </c>
      <c r="C46" s="106">
        <v>1091562096617</v>
      </c>
      <c r="D46" s="106">
        <v>844422862758</v>
      </c>
      <c r="E46" s="107">
        <v>1780819852885</v>
      </c>
    </row>
    <row r="47" spans="2:5" x14ac:dyDescent="0.3">
      <c r="B47" s="114" t="s">
        <v>76</v>
      </c>
      <c r="C47" s="115">
        <v>8155651514089</v>
      </c>
      <c r="D47" s="115">
        <v>7699387452740</v>
      </c>
      <c r="E47" s="116">
        <v>6894642652941</v>
      </c>
    </row>
    <row r="48" spans="2:5" x14ac:dyDescent="0.3">
      <c r="B48" s="117" t="s">
        <v>77</v>
      </c>
      <c r="C48" s="118">
        <f>C44+C47</f>
        <v>11932153628005</v>
      </c>
      <c r="D48" s="118">
        <f>D44+D47</f>
        <v>12349155156247</v>
      </c>
      <c r="E48" s="119">
        <f>E44+E47</f>
        <v>14072705557933</v>
      </c>
    </row>
    <row r="50" spans="1:5" x14ac:dyDescent="0.3">
      <c r="B50" s="26" t="s">
        <v>28</v>
      </c>
    </row>
    <row r="51" spans="1:5" x14ac:dyDescent="0.3">
      <c r="A51" s="24">
        <v>1</v>
      </c>
      <c r="B51" s="27" t="s">
        <v>29</v>
      </c>
      <c r="C51" s="30">
        <v>2020</v>
      </c>
      <c r="D51" s="30">
        <v>2021</v>
      </c>
      <c r="E51" s="30">
        <v>2022</v>
      </c>
    </row>
    <row r="52" spans="1:5" x14ac:dyDescent="0.3">
      <c r="B52" s="28" t="s">
        <v>30</v>
      </c>
      <c r="C52" s="32"/>
      <c r="D52" s="32"/>
      <c r="E52" s="32"/>
    </row>
    <row r="53" spans="1:5" ht="31.2" x14ac:dyDescent="0.3">
      <c r="B53" s="28" t="s">
        <v>31</v>
      </c>
      <c r="C53" s="32"/>
      <c r="D53" s="32"/>
      <c r="E53" s="32"/>
    </row>
    <row r="54" spans="1:5" ht="31.2" x14ac:dyDescent="0.3">
      <c r="B54" s="28" t="s">
        <v>32</v>
      </c>
      <c r="C54" s="32"/>
      <c r="D54" s="32"/>
      <c r="E54" s="32"/>
    </row>
    <row r="55" spans="1:5" x14ac:dyDescent="0.3">
      <c r="B55" s="28" t="s">
        <v>33</v>
      </c>
      <c r="C55" s="32"/>
      <c r="D55" s="32"/>
      <c r="E55" s="32"/>
    </row>
    <row r="56" spans="1:5" x14ac:dyDescent="0.3">
      <c r="B56" s="28" t="s">
        <v>34</v>
      </c>
      <c r="C56" s="32"/>
      <c r="D56" s="32"/>
      <c r="E56" s="32"/>
    </row>
    <row r="57" spans="1:5" x14ac:dyDescent="0.3">
      <c r="B57" s="4"/>
    </row>
    <row r="58" spans="1:5" ht="31.2" x14ac:dyDescent="0.3">
      <c r="A58" s="34">
        <v>0.5</v>
      </c>
      <c r="B58" s="27" t="s">
        <v>35</v>
      </c>
    </row>
    <row r="59" spans="1:5" x14ac:dyDescent="0.3">
      <c r="B59" s="4" t="s">
        <v>1</v>
      </c>
    </row>
    <row r="60" spans="1:5" x14ac:dyDescent="0.3">
      <c r="B60" s="4" t="s">
        <v>37</v>
      </c>
    </row>
    <row r="61" spans="1:5" x14ac:dyDescent="0.3">
      <c r="B61" s="31" t="s">
        <v>1</v>
      </c>
    </row>
    <row r="62" spans="1:5" x14ac:dyDescent="0.3">
      <c r="B62" s="4">
        <v>2020</v>
      </c>
      <c r="C62" s="29"/>
    </row>
    <row r="63" spans="1:5" x14ac:dyDescent="0.3">
      <c r="B63" s="4">
        <v>2021</v>
      </c>
      <c r="C63" s="29"/>
    </row>
    <row r="64" spans="1:5" x14ac:dyDescent="0.3">
      <c r="B64" s="4">
        <v>2022</v>
      </c>
      <c r="C64" s="29"/>
    </row>
    <row r="65" spans="1:3" x14ac:dyDescent="0.3">
      <c r="B65" s="4"/>
    </row>
    <row r="66" spans="1:3" x14ac:dyDescent="0.3">
      <c r="B66" s="4"/>
    </row>
    <row r="67" spans="1:3" x14ac:dyDescent="0.3">
      <c r="B67" s="4"/>
    </row>
    <row r="68" spans="1:3" x14ac:dyDescent="0.3">
      <c r="B68" s="4"/>
    </row>
    <row r="69" spans="1:3" x14ac:dyDescent="0.3">
      <c r="B69" s="4"/>
    </row>
    <row r="70" spans="1:3" x14ac:dyDescent="0.3">
      <c r="B70" s="4"/>
    </row>
    <row r="71" spans="1:3" ht="31.2" x14ac:dyDescent="0.3">
      <c r="A71" s="34">
        <v>0.5</v>
      </c>
      <c r="B71" s="27" t="s">
        <v>36</v>
      </c>
    </row>
    <row r="72" spans="1:3" x14ac:dyDescent="0.3">
      <c r="B72" s="4"/>
      <c r="C72" s="10" t="s">
        <v>78</v>
      </c>
    </row>
    <row r="73" spans="1:3" x14ac:dyDescent="0.3">
      <c r="B73" s="4" t="s">
        <v>181</v>
      </c>
      <c r="C73" s="33"/>
    </row>
    <row r="74" spans="1:3" x14ac:dyDescent="0.3">
      <c r="B74" s="4" t="s">
        <v>182</v>
      </c>
      <c r="C74" s="33"/>
    </row>
    <row r="75" spans="1:3" x14ac:dyDescent="0.3">
      <c r="B75" s="4" t="s">
        <v>183</v>
      </c>
      <c r="C75" s="3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BC9E-5A5F-4E2E-A63B-AA1C45335789}">
  <dimension ref="A1:K90"/>
  <sheetViews>
    <sheetView topLeftCell="A70" workbookViewId="0">
      <selection activeCell="B2" sqref="B2"/>
    </sheetView>
  </sheetViews>
  <sheetFormatPr defaultRowHeight="15.6" x14ac:dyDescent="0.3"/>
  <cols>
    <col min="1" max="1" width="8.88671875" style="4"/>
    <col min="2" max="2" width="20.77734375" customWidth="1"/>
    <col min="3" max="3" width="13.6640625" bestFit="1" customWidth="1"/>
    <col min="4" max="4" width="10.77734375" bestFit="1" customWidth="1"/>
    <col min="5" max="5" width="18.33203125" customWidth="1"/>
    <col min="6" max="8" width="10.77734375" bestFit="1" customWidth="1"/>
    <col min="9" max="9" width="9.33203125" bestFit="1" customWidth="1"/>
    <col min="10" max="11" width="9.21875" bestFit="1" customWidth="1"/>
  </cols>
  <sheetData>
    <row r="1" spans="1:11" x14ac:dyDescent="0.3">
      <c r="A1" s="9">
        <f>A33+A39+A45+A54+A60+A66+A78+A89</f>
        <v>4</v>
      </c>
      <c r="B1" s="1" t="s">
        <v>88</v>
      </c>
    </row>
    <row r="2" spans="1:11" x14ac:dyDescent="0.3">
      <c r="A2" s="72">
        <f>A33+A39+A45+A54+A60+A66+A78+A89</f>
        <v>4</v>
      </c>
      <c r="B2" s="9" t="s">
        <v>160</v>
      </c>
      <c r="C2" s="4"/>
      <c r="D2" s="4"/>
      <c r="E2" s="4"/>
      <c r="F2" s="4"/>
      <c r="G2" s="4"/>
      <c r="H2" s="4"/>
      <c r="I2" s="4"/>
      <c r="J2" s="4"/>
      <c r="K2" s="4"/>
    </row>
    <row r="3" spans="1:11" x14ac:dyDescent="0.3">
      <c r="B3" s="2" t="s">
        <v>89</v>
      </c>
      <c r="C3" s="4"/>
      <c r="D3" s="4"/>
      <c r="E3" s="4"/>
      <c r="F3" s="4"/>
      <c r="G3" s="4"/>
      <c r="H3" s="4"/>
      <c r="I3" s="4"/>
      <c r="J3" s="4"/>
      <c r="K3" s="4"/>
    </row>
    <row r="4" spans="1:11" x14ac:dyDescent="0.3">
      <c r="B4" s="4" t="s">
        <v>90</v>
      </c>
      <c r="C4" s="24">
        <v>4400</v>
      </c>
      <c r="D4" s="4" t="s">
        <v>91</v>
      </c>
      <c r="E4" s="4"/>
      <c r="F4" s="4"/>
      <c r="G4" s="4"/>
      <c r="H4" s="4"/>
      <c r="I4" s="4"/>
      <c r="J4" s="4"/>
      <c r="K4" s="4"/>
    </row>
    <row r="5" spans="1:11" x14ac:dyDescent="0.3">
      <c r="B5" s="4" t="s">
        <v>92</v>
      </c>
      <c r="C5" s="24"/>
      <c r="D5" s="4"/>
      <c r="E5" s="4"/>
      <c r="F5" s="4"/>
      <c r="G5" s="4"/>
      <c r="H5" s="4"/>
      <c r="I5" s="4"/>
      <c r="J5" s="4"/>
      <c r="K5" s="4"/>
    </row>
    <row r="6" spans="1:11" x14ac:dyDescent="0.3">
      <c r="B6" s="43" t="s">
        <v>93</v>
      </c>
      <c r="C6" s="24">
        <v>80000</v>
      </c>
      <c r="D6" s="4" t="s">
        <v>94</v>
      </c>
      <c r="E6" s="4"/>
      <c r="F6" s="4"/>
      <c r="G6" s="4"/>
      <c r="H6" s="4"/>
      <c r="I6" s="4"/>
      <c r="J6" s="4"/>
      <c r="K6" s="4"/>
    </row>
    <row r="7" spans="1:11" x14ac:dyDescent="0.3">
      <c r="B7" s="43" t="s">
        <v>95</v>
      </c>
      <c r="C7" s="24">
        <v>56000</v>
      </c>
      <c r="D7" s="4" t="s">
        <v>94</v>
      </c>
      <c r="E7" s="4"/>
      <c r="F7" s="4"/>
      <c r="G7" s="4"/>
      <c r="H7" s="4"/>
      <c r="I7" s="4"/>
      <c r="J7" s="4"/>
      <c r="K7" s="4"/>
    </row>
    <row r="8" spans="1:11" x14ac:dyDescent="0.3">
      <c r="B8" s="4" t="s">
        <v>79</v>
      </c>
      <c r="C8" s="44">
        <v>0.5</v>
      </c>
      <c r="D8" s="4"/>
      <c r="E8" s="4"/>
      <c r="F8" s="4"/>
      <c r="G8" s="4"/>
      <c r="H8" s="4"/>
      <c r="I8" s="4"/>
      <c r="J8" s="4"/>
      <c r="K8" s="4"/>
    </row>
    <row r="9" spans="1:11" x14ac:dyDescent="0.3">
      <c r="B9" s="4" t="s">
        <v>96</v>
      </c>
      <c r="C9" s="44">
        <v>0.5</v>
      </c>
      <c r="D9" s="4"/>
      <c r="E9" s="4"/>
      <c r="F9" s="4"/>
      <c r="G9" s="4"/>
      <c r="H9" s="4"/>
      <c r="I9" s="4"/>
      <c r="J9" s="4"/>
      <c r="K9" s="4"/>
    </row>
    <row r="10" spans="1:11" x14ac:dyDescent="0.3">
      <c r="B10" s="4" t="s">
        <v>97</v>
      </c>
      <c r="C10" s="45">
        <v>4</v>
      </c>
      <c r="D10" s="4" t="s">
        <v>98</v>
      </c>
      <c r="E10" s="74" t="s">
        <v>179</v>
      </c>
      <c r="F10" s="4"/>
      <c r="G10" s="4"/>
      <c r="H10" s="4"/>
      <c r="I10" s="4"/>
      <c r="J10" s="4"/>
      <c r="K10" s="4"/>
    </row>
    <row r="11" spans="1:11" x14ac:dyDescent="0.3">
      <c r="B11" s="4" t="s">
        <v>99</v>
      </c>
      <c r="C11" s="29">
        <v>0.12</v>
      </c>
      <c r="D11" s="4" t="s">
        <v>98</v>
      </c>
      <c r="E11" s="4"/>
      <c r="F11" s="4"/>
      <c r="G11" s="4"/>
      <c r="H11" s="4"/>
      <c r="I11" s="4"/>
      <c r="J11" s="4"/>
      <c r="K11" s="4"/>
    </row>
    <row r="12" spans="1:11" x14ac:dyDescent="0.3">
      <c r="B12" s="4" t="s">
        <v>100</v>
      </c>
      <c r="C12" s="24">
        <v>30</v>
      </c>
      <c r="D12" s="4" t="s">
        <v>101</v>
      </c>
      <c r="E12" s="4"/>
      <c r="F12" s="4"/>
      <c r="G12" s="4"/>
      <c r="H12" s="4"/>
      <c r="I12" s="4"/>
      <c r="J12" s="4"/>
      <c r="K12" s="4"/>
    </row>
    <row r="13" spans="1:11" x14ac:dyDescent="0.3">
      <c r="B13" s="4" t="s">
        <v>102</v>
      </c>
      <c r="C13" s="24">
        <v>6500</v>
      </c>
      <c r="D13" s="4" t="s">
        <v>103</v>
      </c>
      <c r="E13" s="4"/>
      <c r="F13" s="4"/>
      <c r="G13" s="4"/>
      <c r="H13" s="4"/>
      <c r="I13" s="4"/>
      <c r="J13" s="4"/>
      <c r="K13" s="4"/>
    </row>
    <row r="14" spans="1:11" x14ac:dyDescent="0.3">
      <c r="B14" s="4" t="s">
        <v>104</v>
      </c>
      <c r="C14" s="4">
        <v>54</v>
      </c>
      <c r="D14" s="4" t="s">
        <v>101</v>
      </c>
      <c r="E14" s="4"/>
      <c r="F14" s="4"/>
      <c r="G14" s="4"/>
      <c r="H14" s="4"/>
      <c r="I14" s="4"/>
      <c r="J14" s="4"/>
      <c r="K14" s="4"/>
    </row>
    <row r="15" spans="1:11" x14ac:dyDescent="0.3">
      <c r="B15" s="4" t="s">
        <v>105</v>
      </c>
      <c r="C15" s="46">
        <v>0.02</v>
      </c>
      <c r="D15" s="4"/>
      <c r="E15" s="4"/>
      <c r="F15" s="4"/>
      <c r="G15" s="4"/>
      <c r="H15" s="4"/>
      <c r="I15" s="4"/>
      <c r="J15" s="4"/>
      <c r="K15" s="4"/>
    </row>
    <row r="16" spans="1:11" x14ac:dyDescent="0.3">
      <c r="B16" s="4" t="s">
        <v>106</v>
      </c>
      <c r="C16" s="46">
        <v>0.2</v>
      </c>
      <c r="D16" s="4"/>
      <c r="E16" s="75"/>
      <c r="F16" s="4"/>
      <c r="G16" s="4"/>
      <c r="H16" s="4"/>
      <c r="I16" s="4"/>
      <c r="J16" s="4"/>
      <c r="K16" s="4"/>
    </row>
    <row r="17" spans="2:11" x14ac:dyDescent="0.3">
      <c r="B17" s="4" t="s">
        <v>107</v>
      </c>
      <c r="C17" s="4">
        <v>5</v>
      </c>
      <c r="D17" s="4" t="s">
        <v>98</v>
      </c>
      <c r="E17" s="81" t="s">
        <v>180</v>
      </c>
      <c r="F17" s="4"/>
      <c r="G17" s="4"/>
      <c r="H17" s="4"/>
      <c r="I17" s="4"/>
      <c r="J17" s="4"/>
      <c r="K17" s="4"/>
    </row>
    <row r="18" spans="2:11" x14ac:dyDescent="0.3">
      <c r="B18" s="4" t="s">
        <v>108</v>
      </c>
      <c r="C18" s="4">
        <v>8</v>
      </c>
      <c r="D18" s="4" t="s">
        <v>98</v>
      </c>
      <c r="E18" s="82"/>
      <c r="F18" s="4"/>
      <c r="G18" s="4"/>
      <c r="H18" s="4"/>
      <c r="I18" s="4"/>
      <c r="J18" s="4"/>
      <c r="K18" s="4"/>
    </row>
    <row r="19" spans="2:11" x14ac:dyDescent="0.3">
      <c r="B19" s="47" t="s">
        <v>1</v>
      </c>
      <c r="C19" s="47">
        <v>1</v>
      </c>
      <c r="D19" s="47">
        <v>2</v>
      </c>
      <c r="E19" s="47">
        <v>3</v>
      </c>
      <c r="F19" s="47">
        <v>4</v>
      </c>
      <c r="G19" s="47">
        <v>5</v>
      </c>
      <c r="H19" s="4"/>
      <c r="I19" s="4"/>
      <c r="J19" s="4"/>
      <c r="K19" s="4"/>
    </row>
    <row r="20" spans="2:11" x14ac:dyDescent="0.3">
      <c r="B20" s="47" t="s">
        <v>109</v>
      </c>
      <c r="C20" s="48">
        <v>0.8</v>
      </c>
      <c r="D20" s="48">
        <v>0.85</v>
      </c>
      <c r="E20" s="48">
        <v>0.9</v>
      </c>
      <c r="F20" s="48">
        <v>1</v>
      </c>
      <c r="G20" s="48">
        <v>1</v>
      </c>
      <c r="H20" s="4"/>
      <c r="I20" s="4"/>
      <c r="J20" s="4"/>
      <c r="K20" s="4"/>
    </row>
    <row r="21" spans="2:11" x14ac:dyDescent="0.3">
      <c r="B21" s="4" t="s">
        <v>110</v>
      </c>
      <c r="C21" s="46">
        <v>0.25</v>
      </c>
      <c r="D21" s="4"/>
      <c r="E21" s="4"/>
      <c r="F21" s="4"/>
      <c r="G21" s="4"/>
      <c r="H21" s="4"/>
      <c r="I21" s="4"/>
      <c r="J21" s="4"/>
      <c r="K21" s="4"/>
    </row>
    <row r="22" spans="2:11" x14ac:dyDescent="0.3">
      <c r="B22" s="4"/>
      <c r="C22" s="46"/>
      <c r="D22" s="4"/>
      <c r="E22" s="4"/>
      <c r="F22" s="4"/>
      <c r="G22" s="4"/>
      <c r="H22" s="4"/>
      <c r="I22" s="4"/>
      <c r="J22" s="4"/>
      <c r="K22" s="4"/>
    </row>
    <row r="23" spans="2:11" x14ac:dyDescent="0.3">
      <c r="B23" s="9" t="s">
        <v>169</v>
      </c>
      <c r="C23" s="4"/>
      <c r="D23" s="4"/>
      <c r="E23" s="4"/>
      <c r="F23" s="4"/>
      <c r="G23" s="4"/>
      <c r="H23" s="4"/>
      <c r="I23" s="4"/>
      <c r="J23" s="4"/>
      <c r="K23" s="4"/>
    </row>
    <row r="24" spans="2:11" x14ac:dyDescent="0.3">
      <c r="B24" s="4" t="s">
        <v>170</v>
      </c>
      <c r="C24" s="4"/>
      <c r="D24" s="4"/>
      <c r="E24" s="4"/>
      <c r="F24" s="4"/>
      <c r="G24" s="4"/>
      <c r="H24" s="4"/>
      <c r="I24" s="4"/>
      <c r="J24" s="4"/>
      <c r="K24" s="4"/>
    </row>
    <row r="25" spans="2:11" x14ac:dyDescent="0.3">
      <c r="B25" s="4" t="s">
        <v>171</v>
      </c>
      <c r="C25" s="4"/>
      <c r="D25" s="4"/>
      <c r="E25" s="4"/>
      <c r="F25" s="4"/>
      <c r="G25" s="4"/>
      <c r="H25" s="4"/>
      <c r="I25" s="4"/>
      <c r="J25" s="4"/>
      <c r="K25" s="4"/>
    </row>
    <row r="26" spans="2:11" x14ac:dyDescent="0.3">
      <c r="B26" s="4" t="s">
        <v>172</v>
      </c>
      <c r="C26" s="4"/>
      <c r="D26" s="4"/>
      <c r="E26" s="4"/>
      <c r="F26" s="4"/>
      <c r="G26" s="4"/>
      <c r="H26" s="4"/>
      <c r="I26" s="4"/>
      <c r="J26" s="4"/>
      <c r="K26" s="4"/>
    </row>
    <row r="27" spans="2:11" x14ac:dyDescent="0.3">
      <c r="B27" s="4" t="s">
        <v>173</v>
      </c>
      <c r="C27" s="4"/>
      <c r="D27" s="4"/>
      <c r="E27" s="4"/>
      <c r="F27" s="4"/>
      <c r="G27" s="4"/>
      <c r="H27" s="4"/>
      <c r="I27" s="4"/>
      <c r="J27" s="4"/>
      <c r="K27" s="4"/>
    </row>
    <row r="28" spans="2:11" x14ac:dyDescent="0.3">
      <c r="B28" s="4" t="s">
        <v>174</v>
      </c>
      <c r="C28" s="4"/>
      <c r="D28" s="4"/>
      <c r="E28" s="4"/>
      <c r="F28" s="4"/>
      <c r="G28" s="4"/>
      <c r="H28" s="4"/>
      <c r="I28" s="4"/>
      <c r="J28" s="4"/>
      <c r="K28" s="4"/>
    </row>
    <row r="29" spans="2:11" x14ac:dyDescent="0.3">
      <c r="B29" s="4" t="s">
        <v>175</v>
      </c>
      <c r="C29" s="4" t="s">
        <v>176</v>
      </c>
      <c r="D29" s="4" t="s">
        <v>178</v>
      </c>
      <c r="E29" s="4"/>
      <c r="F29" s="4"/>
      <c r="G29" s="4"/>
      <c r="H29" s="4"/>
      <c r="I29" s="4"/>
      <c r="J29" s="4"/>
      <c r="K29" s="4"/>
    </row>
    <row r="30" spans="2:11" x14ac:dyDescent="0.3">
      <c r="B30" s="4" t="s">
        <v>177</v>
      </c>
      <c r="C30" s="4"/>
      <c r="D30" s="4"/>
      <c r="E30" s="4"/>
      <c r="F30" s="4"/>
      <c r="G30" s="4"/>
      <c r="H30" s="4"/>
      <c r="I30" s="4"/>
      <c r="J30" s="4"/>
      <c r="K30" s="4"/>
    </row>
    <row r="31" spans="2:11" x14ac:dyDescent="0.3">
      <c r="B31" s="4"/>
      <c r="C31" s="73"/>
      <c r="D31" s="4"/>
      <c r="E31" s="4"/>
      <c r="F31" s="4"/>
      <c r="G31" s="4"/>
      <c r="H31" s="4"/>
      <c r="I31" s="4"/>
      <c r="J31" s="4"/>
      <c r="K31" s="4"/>
    </row>
    <row r="32" spans="2:11" x14ac:dyDescent="0.3">
      <c r="B32" s="4"/>
      <c r="C32" s="4"/>
      <c r="D32" s="4"/>
      <c r="E32" s="4"/>
      <c r="F32" s="4"/>
      <c r="G32" s="4"/>
      <c r="H32" s="4"/>
      <c r="I32" s="4"/>
      <c r="J32" s="4"/>
      <c r="K32" s="4"/>
    </row>
    <row r="33" spans="1:11" x14ac:dyDescent="0.3">
      <c r="A33" s="4">
        <v>0.5</v>
      </c>
      <c r="B33" s="9" t="s">
        <v>161</v>
      </c>
      <c r="C33" s="4"/>
      <c r="D33" s="4"/>
      <c r="E33" s="4"/>
      <c r="F33" s="4"/>
      <c r="G33" s="4"/>
      <c r="H33" s="4"/>
      <c r="I33" s="4"/>
      <c r="J33" s="4"/>
      <c r="K33" s="4"/>
    </row>
    <row r="34" spans="1:11" x14ac:dyDescent="0.3">
      <c r="B34" s="47" t="s">
        <v>1</v>
      </c>
      <c r="C34" s="41">
        <v>0</v>
      </c>
      <c r="D34" s="41">
        <v>1</v>
      </c>
      <c r="E34" s="41">
        <v>2</v>
      </c>
      <c r="F34" s="41">
        <v>3</v>
      </c>
      <c r="G34" s="41">
        <v>4</v>
      </c>
      <c r="H34" s="41">
        <v>5</v>
      </c>
      <c r="I34" s="41">
        <v>6</v>
      </c>
      <c r="J34" s="41">
        <v>7</v>
      </c>
      <c r="K34" s="41">
        <v>8</v>
      </c>
    </row>
    <row r="35" spans="1:11" x14ac:dyDescent="0.3">
      <c r="B35" s="47" t="s">
        <v>111</v>
      </c>
      <c r="C35" s="49"/>
      <c r="D35" s="49"/>
      <c r="E35" s="49"/>
      <c r="F35" s="49"/>
      <c r="G35" s="49"/>
      <c r="H35" s="49"/>
      <c r="I35" s="49"/>
      <c r="J35" s="49"/>
      <c r="K35" s="49"/>
    </row>
    <row r="36" spans="1:11" x14ac:dyDescent="0.3">
      <c r="B36" s="47" t="s">
        <v>112</v>
      </c>
      <c r="C36" s="50"/>
      <c r="D36" s="50"/>
      <c r="E36" s="50"/>
      <c r="F36" s="50"/>
      <c r="G36" s="50"/>
      <c r="H36" s="50"/>
      <c r="I36" s="50"/>
      <c r="J36" s="50"/>
      <c r="K36" s="50"/>
    </row>
    <row r="37" spans="1:11" x14ac:dyDescent="0.3">
      <c r="B37" s="47" t="s">
        <v>113</v>
      </c>
      <c r="C37" s="50"/>
      <c r="D37" s="50"/>
      <c r="E37" s="50"/>
      <c r="F37" s="50"/>
      <c r="G37" s="50"/>
      <c r="H37" s="50"/>
      <c r="I37" s="50"/>
      <c r="J37" s="50"/>
      <c r="K37" s="50"/>
    </row>
    <row r="38" spans="1:11" x14ac:dyDescent="0.3">
      <c r="B38" s="4"/>
      <c r="C38" s="4"/>
      <c r="D38" s="4"/>
      <c r="E38" s="4"/>
      <c r="F38" s="4"/>
      <c r="G38" s="4"/>
      <c r="H38" s="4"/>
      <c r="I38" s="4"/>
      <c r="J38" s="4"/>
      <c r="K38" s="4"/>
    </row>
    <row r="39" spans="1:11" x14ac:dyDescent="0.3">
      <c r="A39" s="4">
        <v>0.5</v>
      </c>
      <c r="B39" s="9" t="s">
        <v>162</v>
      </c>
      <c r="C39" s="4"/>
      <c r="D39" s="4"/>
      <c r="E39" s="4"/>
      <c r="F39" s="4"/>
      <c r="G39" s="4"/>
      <c r="H39" s="4"/>
      <c r="I39" s="4"/>
      <c r="J39" s="4"/>
      <c r="K39" s="4"/>
    </row>
    <row r="40" spans="1:11" x14ac:dyDescent="0.3">
      <c r="B40" s="47" t="s">
        <v>1</v>
      </c>
      <c r="C40" s="41">
        <v>0</v>
      </c>
      <c r="D40" s="41">
        <v>1</v>
      </c>
      <c r="E40" s="41">
        <v>2</v>
      </c>
      <c r="F40" s="41">
        <v>3</v>
      </c>
      <c r="G40" s="41">
        <v>4</v>
      </c>
      <c r="H40" s="41">
        <v>5</v>
      </c>
      <c r="I40" s="4"/>
      <c r="J40" s="4"/>
      <c r="K40" s="4"/>
    </row>
    <row r="41" spans="1:11" x14ac:dyDescent="0.3">
      <c r="B41" s="47" t="s">
        <v>111</v>
      </c>
      <c r="C41" s="49"/>
      <c r="D41" s="49"/>
      <c r="E41" s="49"/>
      <c r="F41" s="49"/>
      <c r="G41" s="49"/>
      <c r="H41" s="49"/>
      <c r="I41" s="4"/>
      <c r="J41" s="4"/>
      <c r="K41" s="4"/>
    </row>
    <row r="42" spans="1:11" x14ac:dyDescent="0.3">
      <c r="B42" s="47" t="s">
        <v>112</v>
      </c>
      <c r="C42" s="50"/>
      <c r="D42" s="50"/>
      <c r="E42" s="50"/>
      <c r="F42" s="50"/>
      <c r="G42" s="50"/>
      <c r="H42" s="50"/>
      <c r="I42" s="4"/>
      <c r="J42" s="4"/>
      <c r="K42" s="4"/>
    </row>
    <row r="43" spans="1:11" x14ac:dyDescent="0.3">
      <c r="B43" s="47" t="s">
        <v>113</v>
      </c>
      <c r="C43" s="50"/>
      <c r="D43" s="50"/>
      <c r="E43" s="50"/>
      <c r="F43" s="50"/>
      <c r="G43" s="50"/>
      <c r="H43" s="50"/>
      <c r="I43" s="4"/>
      <c r="J43" s="4"/>
      <c r="K43" s="4"/>
    </row>
    <row r="44" spans="1:11" x14ac:dyDescent="0.3">
      <c r="B44" s="4"/>
      <c r="C44" s="4"/>
      <c r="D44" s="4"/>
      <c r="E44" s="4"/>
      <c r="F44" s="4"/>
      <c r="G44" s="4"/>
      <c r="H44" s="4"/>
      <c r="I44" s="4"/>
      <c r="J44" s="4"/>
      <c r="K44" s="4"/>
    </row>
    <row r="45" spans="1:11" x14ac:dyDescent="0.3">
      <c r="A45" s="4">
        <v>0.5</v>
      </c>
      <c r="B45" s="9" t="s">
        <v>163</v>
      </c>
      <c r="C45" s="4"/>
      <c r="D45" s="4"/>
      <c r="E45" s="4"/>
      <c r="F45" s="4"/>
      <c r="G45" s="4"/>
      <c r="H45" s="4"/>
      <c r="I45" s="4"/>
      <c r="J45" s="4"/>
      <c r="K45" s="4"/>
    </row>
    <row r="46" spans="1:11" x14ac:dyDescent="0.3">
      <c r="B46" s="47" t="s">
        <v>1</v>
      </c>
      <c r="C46" s="41">
        <v>0</v>
      </c>
      <c r="D46" s="41">
        <v>1</v>
      </c>
      <c r="E46" s="41">
        <v>2</v>
      </c>
      <c r="F46" s="41">
        <v>3</v>
      </c>
      <c r="G46" s="41">
        <v>4</v>
      </c>
      <c r="H46" s="42"/>
      <c r="I46" s="4"/>
      <c r="J46" s="4"/>
      <c r="K46" s="4"/>
    </row>
    <row r="47" spans="1:11" x14ac:dyDescent="0.3">
      <c r="B47" s="47" t="s">
        <v>114</v>
      </c>
      <c r="C47" s="47"/>
      <c r="D47" s="50"/>
      <c r="E47" s="50"/>
      <c r="F47" s="50"/>
      <c r="G47" s="50"/>
      <c r="H47" s="51"/>
      <c r="I47" s="4"/>
      <c r="J47" s="4"/>
      <c r="K47" s="4"/>
    </row>
    <row r="48" spans="1:11" x14ac:dyDescent="0.3">
      <c r="B48" s="47" t="s">
        <v>115</v>
      </c>
      <c r="C48" s="52"/>
      <c r="D48" s="50"/>
      <c r="E48" s="50"/>
      <c r="F48" s="50"/>
      <c r="G48" s="50"/>
      <c r="H48" s="51"/>
      <c r="I48" s="4"/>
      <c r="J48" s="4"/>
      <c r="K48" s="4"/>
    </row>
    <row r="49" spans="1:11" x14ac:dyDescent="0.3">
      <c r="B49" s="47" t="s">
        <v>116</v>
      </c>
      <c r="C49" s="47"/>
      <c r="D49" s="50"/>
      <c r="E49" s="50"/>
      <c r="F49" s="50"/>
      <c r="G49" s="50"/>
      <c r="H49" s="51"/>
      <c r="I49" s="4"/>
      <c r="J49" s="4"/>
      <c r="K49" s="4"/>
    </row>
    <row r="50" spans="1:11" x14ac:dyDescent="0.3">
      <c r="B50" s="47" t="s">
        <v>117</v>
      </c>
      <c r="C50" s="47"/>
      <c r="D50" s="50"/>
      <c r="E50" s="50"/>
      <c r="F50" s="50"/>
      <c r="G50" s="50"/>
      <c r="H50" s="51"/>
      <c r="I50" s="4"/>
      <c r="J50" s="4"/>
      <c r="K50" s="4"/>
    </row>
    <row r="51" spans="1:11" x14ac:dyDescent="0.3">
      <c r="B51" s="47" t="s">
        <v>118</v>
      </c>
      <c r="C51" s="47"/>
      <c r="D51" s="50"/>
      <c r="E51" s="50"/>
      <c r="F51" s="50"/>
      <c r="G51" s="50"/>
      <c r="H51" s="51"/>
      <c r="I51" s="4"/>
      <c r="J51" s="4"/>
      <c r="K51" s="4"/>
    </row>
    <row r="52" spans="1:11" x14ac:dyDescent="0.3">
      <c r="B52" s="47" t="s">
        <v>119</v>
      </c>
      <c r="C52" s="52"/>
      <c r="D52" s="52"/>
      <c r="E52" s="52"/>
      <c r="F52" s="52"/>
      <c r="G52" s="52"/>
      <c r="H52" s="53"/>
      <c r="I52" s="4"/>
      <c r="J52" s="4"/>
      <c r="K52" s="4"/>
    </row>
    <row r="53" spans="1:11" x14ac:dyDescent="0.3">
      <c r="B53" s="4"/>
      <c r="C53" s="4"/>
      <c r="D53" s="4"/>
      <c r="E53" s="4"/>
      <c r="F53" s="4"/>
      <c r="G53" s="4"/>
      <c r="H53" s="4"/>
      <c r="I53" s="4"/>
      <c r="J53" s="4"/>
      <c r="K53" s="4"/>
    </row>
    <row r="54" spans="1:11" x14ac:dyDescent="0.3">
      <c r="A54" s="4">
        <v>0.5</v>
      </c>
      <c r="B54" s="9" t="s">
        <v>164</v>
      </c>
      <c r="C54" s="4"/>
      <c r="D54" s="4"/>
      <c r="E54" s="4"/>
      <c r="F54" s="4"/>
      <c r="G54" s="4"/>
      <c r="H54" s="4"/>
      <c r="I54" s="4"/>
      <c r="J54" s="4"/>
      <c r="K54" s="4"/>
    </row>
    <row r="55" spans="1:11" x14ac:dyDescent="0.3">
      <c r="B55" s="47" t="s">
        <v>1</v>
      </c>
      <c r="C55" s="54">
        <v>0</v>
      </c>
      <c r="D55" s="54">
        <v>1</v>
      </c>
      <c r="E55" s="54">
        <v>2</v>
      </c>
      <c r="F55" s="54">
        <v>3</v>
      </c>
      <c r="G55" s="54">
        <v>4</v>
      </c>
      <c r="H55" s="54">
        <v>5</v>
      </c>
      <c r="I55" s="4"/>
      <c r="J55" s="4"/>
      <c r="K55" s="4"/>
    </row>
    <row r="56" spans="1:11" x14ac:dyDescent="0.3">
      <c r="B56" s="47" t="s">
        <v>120</v>
      </c>
      <c r="C56" s="47"/>
      <c r="D56" s="55"/>
      <c r="E56" s="56"/>
      <c r="F56" s="56"/>
      <c r="G56" s="56"/>
      <c r="H56" s="56"/>
      <c r="I56" s="4"/>
      <c r="J56" s="4"/>
      <c r="K56" s="4"/>
    </row>
    <row r="57" spans="1:11" x14ac:dyDescent="0.3">
      <c r="B57" s="47" t="s">
        <v>121</v>
      </c>
      <c r="C57" s="47"/>
      <c r="D57" s="56"/>
      <c r="E57" s="57"/>
      <c r="F57" s="57"/>
      <c r="G57" s="57"/>
      <c r="H57" s="57"/>
      <c r="I57" s="4"/>
      <c r="J57" s="4"/>
      <c r="K57" s="4"/>
    </row>
    <row r="58" spans="1:11" x14ac:dyDescent="0.3">
      <c r="B58" s="47" t="s">
        <v>122</v>
      </c>
      <c r="C58" s="47"/>
      <c r="D58" s="58"/>
      <c r="E58" s="58"/>
      <c r="F58" s="58"/>
      <c r="G58" s="58"/>
      <c r="H58" s="58"/>
      <c r="I58" s="4"/>
      <c r="J58" s="4"/>
      <c r="K58" s="4"/>
    </row>
    <row r="59" spans="1:11" x14ac:dyDescent="0.3">
      <c r="B59" s="4"/>
      <c r="C59" s="4"/>
      <c r="D59" s="4"/>
      <c r="E59" s="4"/>
      <c r="F59" s="4"/>
      <c r="G59" s="4"/>
      <c r="H59" s="4"/>
      <c r="I59" s="4"/>
      <c r="J59" s="4"/>
      <c r="K59" s="4"/>
    </row>
    <row r="60" spans="1:11" x14ac:dyDescent="0.3">
      <c r="A60" s="4">
        <v>0.5</v>
      </c>
      <c r="B60" s="9" t="s">
        <v>165</v>
      </c>
      <c r="C60" s="4"/>
      <c r="D60" s="4"/>
      <c r="E60" s="4"/>
      <c r="F60" s="4"/>
      <c r="G60" s="4"/>
      <c r="H60" s="4"/>
      <c r="I60" s="4"/>
      <c r="J60" s="4"/>
      <c r="K60" s="4"/>
    </row>
    <row r="61" spans="1:11" x14ac:dyDescent="0.3">
      <c r="B61" s="47" t="s">
        <v>1</v>
      </c>
      <c r="C61" s="54">
        <v>0</v>
      </c>
      <c r="D61" s="54">
        <v>1</v>
      </c>
      <c r="E61" s="54">
        <v>2</v>
      </c>
      <c r="F61" s="54">
        <v>3</v>
      </c>
      <c r="G61" s="54">
        <v>4</v>
      </c>
      <c r="H61" s="54">
        <v>5</v>
      </c>
      <c r="I61" s="4"/>
      <c r="J61" s="4"/>
      <c r="K61" s="4"/>
    </row>
    <row r="62" spans="1:11" x14ac:dyDescent="0.3">
      <c r="B62" s="47" t="s">
        <v>123</v>
      </c>
      <c r="C62" s="47"/>
      <c r="D62" s="55"/>
      <c r="E62" s="55"/>
      <c r="F62" s="55"/>
      <c r="G62" s="55"/>
      <c r="H62" s="55"/>
      <c r="I62" s="4"/>
      <c r="J62" s="4"/>
      <c r="K62" s="4"/>
    </row>
    <row r="63" spans="1:11" x14ac:dyDescent="0.3">
      <c r="B63" s="47" t="s">
        <v>102</v>
      </c>
      <c r="C63" s="47"/>
      <c r="D63" s="55"/>
      <c r="E63" s="55"/>
      <c r="F63" s="55"/>
      <c r="G63" s="55"/>
      <c r="H63" s="55"/>
      <c r="I63" s="4"/>
      <c r="J63" s="4"/>
      <c r="K63" s="4"/>
    </row>
    <row r="64" spans="1:11" x14ac:dyDescent="0.3">
      <c r="B64" s="47" t="s">
        <v>124</v>
      </c>
      <c r="C64" s="47"/>
      <c r="D64" s="58"/>
      <c r="E64" s="58"/>
      <c r="F64" s="58"/>
      <c r="G64" s="58"/>
      <c r="H64" s="58"/>
      <c r="I64" s="4"/>
      <c r="J64" s="4"/>
      <c r="K64" s="4"/>
    </row>
    <row r="65" spans="1:11" x14ac:dyDescent="0.3">
      <c r="B65" s="4"/>
      <c r="C65" s="4"/>
      <c r="D65" s="4"/>
      <c r="E65" s="4"/>
      <c r="F65" s="4"/>
      <c r="G65" s="4"/>
      <c r="H65" s="4"/>
      <c r="I65" s="4"/>
      <c r="J65" s="4"/>
      <c r="K65" s="4"/>
    </row>
    <row r="66" spans="1:11" x14ac:dyDescent="0.3">
      <c r="A66" s="4">
        <v>0.5</v>
      </c>
      <c r="B66" s="9" t="s">
        <v>166</v>
      </c>
      <c r="C66" s="4"/>
      <c r="D66" s="4"/>
      <c r="E66" s="4"/>
      <c r="F66" s="4"/>
      <c r="G66" s="4"/>
      <c r="H66" s="4"/>
      <c r="I66" s="4"/>
      <c r="J66" s="4"/>
      <c r="K66" s="4"/>
    </row>
    <row r="67" spans="1:11" x14ac:dyDescent="0.3">
      <c r="B67" s="59" t="s">
        <v>125</v>
      </c>
      <c r="C67" s="54">
        <v>0</v>
      </c>
      <c r="D67" s="54">
        <v>1</v>
      </c>
      <c r="E67" s="54">
        <v>2</v>
      </c>
      <c r="F67" s="54">
        <v>3</v>
      </c>
      <c r="G67" s="54">
        <v>4</v>
      </c>
      <c r="H67" s="54">
        <v>5</v>
      </c>
      <c r="I67" s="4"/>
      <c r="J67" s="4"/>
      <c r="K67" s="4"/>
    </row>
    <row r="68" spans="1:11" x14ac:dyDescent="0.3">
      <c r="B68" s="60" t="s">
        <v>24</v>
      </c>
      <c r="C68" s="60"/>
      <c r="D68" s="61"/>
      <c r="E68" s="61"/>
      <c r="F68" s="61"/>
      <c r="G68" s="61"/>
      <c r="H68" s="61"/>
      <c r="I68" s="4"/>
      <c r="J68" s="4"/>
      <c r="K68" s="4"/>
    </row>
    <row r="69" spans="1:11" x14ac:dyDescent="0.3">
      <c r="B69" s="60" t="s">
        <v>126</v>
      </c>
      <c r="C69" s="60"/>
      <c r="D69" s="61"/>
      <c r="E69" s="61"/>
      <c r="F69" s="61"/>
      <c r="G69" s="61"/>
      <c r="H69" s="61"/>
      <c r="I69" s="4"/>
      <c r="J69" s="4"/>
      <c r="K69" s="4"/>
    </row>
    <row r="70" spans="1:11" x14ac:dyDescent="0.3">
      <c r="B70" s="60" t="s">
        <v>127</v>
      </c>
      <c r="C70" s="60"/>
      <c r="D70" s="61"/>
      <c r="E70" s="61"/>
      <c r="F70" s="61"/>
      <c r="G70" s="61"/>
      <c r="H70" s="61"/>
      <c r="I70" s="4"/>
      <c r="J70" s="4"/>
      <c r="K70" s="4"/>
    </row>
    <row r="71" spans="1:11" x14ac:dyDescent="0.3">
      <c r="B71" s="60" t="s">
        <v>128</v>
      </c>
      <c r="C71" s="60"/>
      <c r="D71" s="61"/>
      <c r="E71" s="61"/>
      <c r="F71" s="61"/>
      <c r="G71" s="61"/>
      <c r="H71" s="61"/>
      <c r="I71" s="4"/>
      <c r="J71" s="4"/>
      <c r="K71" s="4"/>
    </row>
    <row r="72" spans="1:11" x14ac:dyDescent="0.3">
      <c r="B72" s="60" t="s">
        <v>129</v>
      </c>
      <c r="C72" s="60"/>
      <c r="D72" s="61"/>
      <c r="E72" s="61"/>
      <c r="F72" s="61"/>
      <c r="G72" s="61"/>
      <c r="H72" s="61"/>
      <c r="I72" s="4"/>
      <c r="J72" s="4"/>
      <c r="K72" s="4"/>
    </row>
    <row r="73" spans="1:11" x14ac:dyDescent="0.3">
      <c r="B73" s="60" t="s">
        <v>130</v>
      </c>
      <c r="C73" s="60"/>
      <c r="D73" s="61"/>
      <c r="E73" s="61"/>
      <c r="F73" s="61"/>
      <c r="G73" s="61"/>
      <c r="H73" s="61"/>
      <c r="I73" s="4"/>
      <c r="J73" s="4"/>
      <c r="K73" s="4"/>
    </row>
    <row r="74" spans="1:11" x14ac:dyDescent="0.3">
      <c r="B74" s="60" t="s">
        <v>131</v>
      </c>
      <c r="C74" s="60"/>
      <c r="D74" s="61"/>
      <c r="E74" s="61"/>
      <c r="F74" s="61"/>
      <c r="G74" s="61"/>
      <c r="H74" s="61"/>
      <c r="I74" s="4"/>
      <c r="J74" s="4"/>
      <c r="K74" s="4"/>
    </row>
    <row r="75" spans="1:11" x14ac:dyDescent="0.3">
      <c r="B75" s="60" t="s">
        <v>132</v>
      </c>
      <c r="C75" s="59"/>
      <c r="D75" s="62"/>
      <c r="E75" s="62"/>
      <c r="F75" s="62"/>
      <c r="G75" s="62"/>
      <c r="H75" s="62"/>
      <c r="I75" s="4"/>
      <c r="J75" s="4"/>
      <c r="K75" s="4"/>
    </row>
    <row r="76" spans="1:11" x14ac:dyDescent="0.3">
      <c r="B76" s="59" t="s">
        <v>133</v>
      </c>
      <c r="C76" s="54"/>
      <c r="D76" s="58"/>
      <c r="E76" s="58"/>
      <c r="F76" s="58"/>
      <c r="G76" s="58"/>
      <c r="H76" s="58"/>
      <c r="I76" s="4"/>
      <c r="J76" s="4"/>
      <c r="K76" s="4"/>
    </row>
    <row r="77" spans="1:11" x14ac:dyDescent="0.3">
      <c r="B77" s="4"/>
      <c r="C77" s="4"/>
      <c r="D77" s="4"/>
      <c r="E77" s="4"/>
      <c r="F77" s="4"/>
      <c r="G77" s="4"/>
      <c r="H77" s="4"/>
      <c r="I77" s="4"/>
      <c r="J77" s="4"/>
      <c r="K77" s="4"/>
    </row>
    <row r="78" spans="1:11" x14ac:dyDescent="0.3">
      <c r="A78" s="4">
        <v>0.5</v>
      </c>
      <c r="B78" s="9" t="s">
        <v>167</v>
      </c>
      <c r="C78" s="4"/>
      <c r="D78" s="4"/>
      <c r="E78" s="4"/>
      <c r="F78" s="4"/>
      <c r="G78" s="4"/>
      <c r="H78" s="4"/>
      <c r="I78" s="4"/>
      <c r="J78" s="4"/>
      <c r="K78" s="4"/>
    </row>
    <row r="79" spans="1:11" x14ac:dyDescent="0.3">
      <c r="B79" s="59" t="s">
        <v>1</v>
      </c>
      <c r="C79" s="47">
        <v>0</v>
      </c>
      <c r="D79" s="47">
        <v>1</v>
      </c>
      <c r="E79" s="47">
        <v>2</v>
      </c>
      <c r="F79" s="47">
        <v>3</v>
      </c>
      <c r="G79" s="47">
        <v>4</v>
      </c>
      <c r="H79" s="47">
        <v>5</v>
      </c>
      <c r="I79" s="47">
        <v>6</v>
      </c>
      <c r="J79" s="4"/>
      <c r="K79" s="4"/>
    </row>
    <row r="80" spans="1:11" x14ac:dyDescent="0.3">
      <c r="B80" s="47" t="s">
        <v>134</v>
      </c>
      <c r="C80" s="50"/>
      <c r="D80" s="50"/>
      <c r="E80" s="50"/>
      <c r="F80" s="50"/>
      <c r="G80" s="50"/>
      <c r="H80" s="50"/>
      <c r="I80" s="50"/>
      <c r="J80" s="4"/>
      <c r="K80" s="4"/>
    </row>
    <row r="81" spans="1:11" x14ac:dyDescent="0.3">
      <c r="B81" s="47" t="s">
        <v>135</v>
      </c>
      <c r="C81" s="50"/>
      <c r="D81" s="50"/>
      <c r="E81" s="50"/>
      <c r="F81" s="50"/>
      <c r="G81" s="50"/>
      <c r="H81" s="50"/>
      <c r="I81" s="47"/>
      <c r="J81" s="4"/>
      <c r="K81" s="4"/>
    </row>
    <row r="82" spans="1:11" x14ac:dyDescent="0.3">
      <c r="B82" s="47" t="s">
        <v>136</v>
      </c>
      <c r="C82" s="50"/>
      <c r="D82" s="50"/>
      <c r="E82" s="50"/>
      <c r="F82" s="47"/>
      <c r="G82" s="47"/>
      <c r="H82" s="47"/>
      <c r="I82" s="52"/>
      <c r="J82" s="4"/>
      <c r="K82" s="4"/>
    </row>
    <row r="83" spans="1:11" x14ac:dyDescent="0.3">
      <c r="B83" s="47" t="s">
        <v>137</v>
      </c>
      <c r="C83" s="50"/>
      <c r="D83" s="50"/>
      <c r="E83" s="50"/>
      <c r="F83" s="47"/>
      <c r="G83" s="47"/>
      <c r="H83" s="47"/>
      <c r="I83" s="47"/>
      <c r="J83" s="4"/>
      <c r="K83" s="4"/>
    </row>
    <row r="84" spans="1:11" x14ac:dyDescent="0.3">
      <c r="B84" s="47" t="s">
        <v>138</v>
      </c>
      <c r="C84" s="50"/>
      <c r="D84" s="50"/>
      <c r="E84" s="50"/>
      <c r="F84" s="47"/>
      <c r="G84" s="47"/>
      <c r="H84" s="47"/>
      <c r="I84" s="47"/>
      <c r="J84" s="4"/>
      <c r="K84" s="4"/>
    </row>
    <row r="85" spans="1:11" x14ac:dyDescent="0.3">
      <c r="B85" s="47" t="s">
        <v>139</v>
      </c>
      <c r="C85" s="50"/>
      <c r="D85" s="50"/>
      <c r="E85" s="50"/>
      <c r="F85" s="50"/>
      <c r="G85" s="50"/>
      <c r="H85" s="50"/>
      <c r="I85" s="50"/>
      <c r="J85" s="4"/>
      <c r="K85" s="4"/>
    </row>
    <row r="86" spans="1:11" x14ac:dyDescent="0.3">
      <c r="B86" s="47" t="s">
        <v>140</v>
      </c>
      <c r="C86" s="50"/>
      <c r="D86" s="50"/>
      <c r="E86" s="50"/>
      <c r="F86" s="47"/>
      <c r="G86" s="47"/>
      <c r="H86" s="47"/>
      <c r="I86" s="47"/>
      <c r="J86" s="4"/>
      <c r="K86" s="4"/>
    </row>
    <row r="87" spans="1:11" x14ac:dyDescent="0.3">
      <c r="B87" s="54" t="s">
        <v>141</v>
      </c>
      <c r="C87" s="63"/>
      <c r="D87" s="63"/>
      <c r="E87" s="63"/>
      <c r="F87" s="63"/>
      <c r="G87" s="63"/>
      <c r="H87" s="63"/>
      <c r="I87" s="63"/>
      <c r="J87" s="4"/>
      <c r="K87" s="4"/>
    </row>
    <row r="88" spans="1:11" x14ac:dyDescent="0.3">
      <c r="B88" s="4"/>
      <c r="C88" s="4"/>
      <c r="D88" s="4"/>
      <c r="E88" s="4"/>
      <c r="F88" s="4"/>
      <c r="G88" s="4"/>
      <c r="H88" s="4"/>
      <c r="I88" s="4"/>
      <c r="J88" s="4"/>
      <c r="K88" s="4"/>
    </row>
    <row r="89" spans="1:11" x14ac:dyDescent="0.3">
      <c r="A89" s="4">
        <v>0.5</v>
      </c>
      <c r="B89" s="4" t="s">
        <v>142</v>
      </c>
      <c r="C89" s="64"/>
      <c r="D89" s="4"/>
      <c r="E89" s="4"/>
      <c r="F89" s="4"/>
      <c r="G89" s="4"/>
      <c r="H89" s="4"/>
      <c r="I89" s="4"/>
      <c r="J89" s="4"/>
      <c r="K89" s="4"/>
    </row>
    <row r="90" spans="1:11" x14ac:dyDescent="0.3">
      <c r="B90" s="4" t="s">
        <v>143</v>
      </c>
      <c r="C90" s="46"/>
      <c r="D90" s="4"/>
      <c r="E90" s="4"/>
      <c r="F90" s="4"/>
      <c r="G90" s="4"/>
      <c r="H90" s="4"/>
      <c r="I90" s="4"/>
      <c r="J90" s="4"/>
      <c r="K90" s="4"/>
    </row>
  </sheetData>
  <mergeCells count="1">
    <mergeCell ref="E17:E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câu 1 va 2</vt:lpstr>
      <vt:lpstr>cau 3</vt:lpstr>
      <vt:lpstr>cau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Tạ Thị Hiệp - Khoa Tài chính - Ngân hàng</dc:creator>
  <cp:lastModifiedBy>Tạ Thị Hiệp - Khoa Tài chính - Ngân hàng</cp:lastModifiedBy>
  <dcterms:created xsi:type="dcterms:W3CDTF">2023-12-14T21:36:48Z</dcterms:created>
  <dcterms:modified xsi:type="dcterms:W3CDTF">2023-12-16T23:20:34Z</dcterms:modified>
</cp:coreProperties>
</file>